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<sst xmlns="http://schemas.openxmlformats.org/spreadsheetml/2006/main" count="83" uniqueCount="83">
  <si>
    <t xml:space="preserve"/>
  </si>
  <si>
    <t xml:space="preserve">QBF021</t>
  </si>
  <si>
    <t xml:space="preserve">m</t>
  </si>
  <si>
    <t xml:space="preserve">Trobada de coberta plana transitable, ventilada amb parament vertical. Impermeabilització amb làmines de poliolefines.</t>
  </si>
  <si>
    <r>
      <rPr>
        <sz val="8.25"/>
        <color rgb="FF000000"/>
        <rFont val="Arial"/>
        <family val="2"/>
      </rPr>
      <t xml:space="preserve">Trobada de coberta plana transitable, ventilada, amb enrajolat fix, tipus convencional amb parament vertical; mitjançant la realització d'una reculada perimetral de més de 5 cm respecte al parament vertical i de més de 20 cm d'altura sobre la protecció de la coberta, reblert amb morter de ciment, industrial, M-2,5 col·locat sobre la impermeabilització formada per: banda de terminació per a làmina impermeabilitzant flexible tipus EVAC, BANDA W-S 34 "GURU", de 340 mm d'amplada, composta d'un doble full de poliolefina termoplàstica amb acetat de vinil etilè, amb ambdues cares revestides de fibres de polièster i polipropilè no teixides, fixada a la impermeabilització contínua de la coberta, amb adhesiu elàstic impermeabilitzant monocomponent, EASEAL, acabat amb un revestiment d'entornpeus de gres rústic, de 7 cm, 3 €/m col·locats amb junt obert (separació entre 3 i 15 mm), en capa fina amb adhesiu cimentós d'enduriment normal, C1 sense cap característica addicional, color gris i rejuntats con morter de junts cimentós millorat, amb absorció d'aigua reduïda i resistència elevada a l'abrasió tipus CG 2 W A, color blanc, per junts de 2 a 15 mm, formació de ventilació perimetral de la cambra amb maó ceràmic buit i col·locació d'escopidor ceràmic de 11x24 cm, fixat al parament, com acabat de la ventilació perimetral de la cambra. Inclús complements de reforç en tractament de punts singulars mitjançant l'ús de peces especials per a la resolució d'angles interns i externs.</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</si>
  <si>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</si>
  <si>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</si>
  <si>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</si>
  <si>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</si>
  <si>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</si>
  <si>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</si>
  <si>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</si>
  <si>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mt04lcc010c</t>
  </si>
  <si>
    <t xml:space="preserve">U</t>
  </si>
  <si>
    <t xml:space="preserve">Maó ceràmic buit (totxana), per revestir, 29x14x9 cm, per a ús en fàbrica protegida (peça P), densitat 805 kg/m³, segons UNE-EN 771-1.</t>
  </si>
  <si>
    <t xml:space="preserve">mt04lcc010e</t>
  </si>
  <si>
    <t xml:space="preserve">U</t>
  </si>
  <si>
    <t xml:space="preserve">Maó ceràmic buit (H-16), per revestir, 24x19x14 cm, per a ús en fàbrica protegida (peça P), densitat 780 kg/m³, segons UNE-EN 771-1.</t>
  </si>
  <si>
    <t xml:space="preserve">mt08aaa010a</t>
  </si>
  <si>
    <t xml:space="preserve">m³</t>
  </si>
  <si>
    <t xml:space="preserve">Aigua.</t>
  </si>
  <si>
    <t xml:space="preserve">mt09mif010ca</t>
  </si>
  <si>
    <t xml:space="preserve">t</t>
  </si>
  <si>
    <t xml:space="preserve">Morter industrial per a obra de paleta, de ciment, color gris, categoria M-5 (resistència a compressió 5 N/mm²), subministrat en sacs, segons UNE-EN 998-2.</t>
  </si>
  <si>
    <t xml:space="preserve">mt15reg020d</t>
  </si>
  <si>
    <t xml:space="preserve">m</t>
  </si>
  <si>
    <t xml:space="preserve">Banda de reforç per a làmina impermeabilitzant flexible tipus EVAC, BANDA W-S 34 "GURU", de 340 mm d'amplada, composta d'un doble full de poliolefina termoplàstica amb acetat de vinil etilè, amb ambdues cares revestides de fibres de polièster i polipropilè no teixides, subministrada en rotllos de 20 m de longitud.</t>
  </si>
  <si>
    <t xml:space="preserve">mt09mif010ba</t>
  </si>
  <si>
    <t xml:space="preserve">t</t>
  </si>
  <si>
    <t xml:space="preserve">Morter industrial per a obra de paleta, de ciment, color gris, categoria M-2,5 (resistència a compressió 2,5 N/mm²), subministrat en sacs, segons UNE-EN 998-2.</t>
  </si>
  <si>
    <t xml:space="preserve">mt09mcr021g</t>
  </si>
  <si>
    <t xml:space="preserve">kg</t>
  </si>
  <si>
    <t xml:space="preserve">Adhesiu cimentós d'enduriment normal, C1, segons UNE-EN 12004, color gris.</t>
  </si>
  <si>
    <t xml:space="preserve">mt18rcr010a300</t>
  </si>
  <si>
    <t xml:space="preserve">m</t>
  </si>
  <si>
    <t xml:space="preserve">Entornpeu ceràmic de gres rústic, de 7 cm d'amplada, 3,00€/m.</t>
  </si>
  <si>
    <t xml:space="preserve">mt09mcp020bB</t>
  </si>
  <si>
    <t xml:space="preserve">kg</t>
  </si>
  <si>
    <t xml:space="preserve">Morter de junts cimentós millorat, amb absorció d'aigua reduïda i resistència elevada a l'abrasió, tipus CG2 W A, segons UNE-EN 13888, color blanc, per junts de 2 a 15 mm, a base de ciment d'alta resistència, àrids seleccionats, additius especials i pigments, amb efecte antifloridura, antiverdet i preventiu de les eflorescències, hidrorepel·lent, especial per a rejuntat de tot tipus de peces ceràmiques i pedres naturals en zones de proliferació de microorganismes.</t>
  </si>
  <si>
    <t xml:space="preserve">mt20vce020a</t>
  </si>
  <si>
    <t xml:space="preserve">m</t>
  </si>
  <si>
    <t xml:space="preserve">Escopidor ceràmic de rajoleta catalana, acabat mat, color vermell, en peces de 11x24x1,2 cm, amb goteró.</t>
  </si>
  <si>
    <t xml:space="preserve">mt09mcr070a</t>
  </si>
  <si>
    <t xml:space="preserve">kg</t>
  </si>
  <si>
    <t xml:space="preserve">Morter de junts cimentós amb resistència elevada a l'abrasió i absorció d'aigua reduïda, CG2, per a junta oberta entre 3 i 15 mm, segons UNE-EN 13888.</t>
  </si>
  <si>
    <t xml:space="preserve">Subtotal materials:</t>
  </si>
  <si>
    <t xml:space="preserve">Mà d'obra</t>
  </si>
  <si>
    <t xml:space="preserve">mo029</t>
  </si>
  <si>
    <t xml:space="preserve">h</t>
  </si>
  <si>
    <t xml:space="preserve">Oficial 1ª aplicador de làmines impermeabilitzants.</t>
  </si>
  <si>
    <t xml:space="preserve">mo067</t>
  </si>
  <si>
    <t xml:space="preserve">h</t>
  </si>
  <si>
    <t xml:space="preserve">Ajudant aplicador de làmines impermeabilitzants.</t>
  </si>
  <si>
    <t xml:space="preserve">mo020</t>
  </si>
  <si>
    <t xml:space="preserve">h</t>
  </si>
  <si>
    <t xml:space="preserve">Oficial 1ª construcció.</t>
  </si>
  <si>
    <t xml:space="preserve">mo113</t>
  </si>
  <si>
    <t xml:space="preserve">h</t>
  </si>
  <si>
    <t xml:space="preserve">Peó ordinari construcció.</t>
  </si>
  <si>
    <t xml:space="preserve">mo023</t>
  </si>
  <si>
    <t xml:space="preserve">h</t>
  </si>
  <si>
    <t xml:space="preserve">Oficial 1ª enrajolador.</t>
  </si>
  <si>
    <t xml:space="preserve">Subtotal mà d'obra:</t>
  </si>
  <si>
    <t xml:space="preserve">Costos directes complementaris</t>
  </si>
  <si>
    <t xml:space="preserve">%</t>
  </si>
  <si>
    <t xml:space="preserve">Costos directes complementaris</t>
  </si>
  <si>
    <t xml:space="preserve">Cost de manteniment decennal: 17,00€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</si>
  <si>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</si>
  <si>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Referència i títol de la norma</t>
  </si>
  <si>
    <r>
      <rPr>
        <sz val="8.25"/>
        <color rgb="FF000000"/>
        <rFont val="Arial"/>
        <family val="2"/>
      </rPr>
      <t xml:space="preserve">Aplicabilitat</t>
    </r>
    <r>
      <rPr>
        <sz val="8.25"/>
        <color rgb="FF000000"/>
        <rFont val="Arial"/>
        <family val="2"/>
      </rPr>
      <t xml:space="preserve">(a)</t>
    </r>
  </si>
  <si>
    <r>
      <rPr>
        <sz val="8.25"/>
        <color rgb="FF000000"/>
        <rFont val="Arial"/>
        <family val="2"/>
      </rPr>
      <t xml:space="preserve">Obligatorietat</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</si>
  <si>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</si>
  <si>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771-1:2011+A1:2015</t>
  </si>
  <si>
    <t xml:space="preserve">2+/4</t>
  </si>
  <si>
    <t xml:space="preserve">Especificaciones de piezas para fábrica de albañilería. Parte 1: Piezas de arcilla cocida.</t>
  </si>
  <si>
    <t xml:space="preserve">EN  998-2:2016</t>
  </si>
  <si>
    <t xml:space="preserve">2+/4</t>
  </si>
  <si>
    <t xml:space="preserve">Especificaciones de los morteros para albañilería. Parte 2: Morteros para albañilería</t>
  </si>
  <si>
    <t xml:space="preserve">EN  12004:2007+A1:2012</t>
  </si>
  <si>
    <t xml:space="preserve">Adhesivos para baldosas cerámicas. Requisitos, evaluación de la conformidad, clasificación y designación.</t>
  </si>
  <si>
    <r>
      <rPr>
        <sz val="8.25"/>
        <color rgb="FF000000"/>
        <rFont val="Arial"/>
        <family val="2"/>
      </rPr>
      <t xml:space="preserve">(a)</t>
    </r>
    <r>
      <rPr>
        <sz val="8.25"/>
        <color rgb="FF000000"/>
        <rFont val="Arial"/>
        <family val="2"/>
      </rPr>
      <t xml:space="preserve"> </t>
    </r>
    <r>
      <rPr>
        <sz val="8.25"/>
        <color rgb="FF000000"/>
        <rFont val="Arial"/>
        <family val="2"/>
      </rPr>
      <t xml:space="preserve">Data d'aplicabilitat de la norma harmonitzada</t>
    </r>
  </si>
  <si>
    <r>
      <rPr>
        <sz val="8.25"/>
        <color rgb="FF000000"/>
        <rFont val="Arial"/>
        <family val="2"/>
      </rPr>
      <t xml:space="preserve">(b)</t>
    </r>
    <r>
      <rPr>
        <sz val="8.25"/>
        <color rgb="FF000000"/>
        <rFont val="Arial"/>
        <family val="2"/>
      </rPr>
      <t xml:space="preserve"> </t>
    </r>
    <r>
      <rPr>
        <sz val="8.25"/>
        <color rgb="FF000000"/>
        <rFont val="Arial"/>
        <family val="2"/>
      </rPr>
      <t xml:space="preserve">Data en què finalitza el període de coexistència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</si>
  <si>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d'avaluació i verificació de la constància de les prestacions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</si>
</sst>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1.19" customWidth="1"/>
    <col min="4" max="4" width="6.63" customWidth="1"/>
    <col min="5" max="5" width="72.93" customWidth="1"/>
    <col min="6" max="6" width="1.19" customWidth="1"/>
    <col min="7" max="7" width="10.71" customWidth="1"/>
    <col min="8" max="8" width="2.55" customWidth="1"/>
    <col min="9" max="9" width="10.71"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118.50" thickBot="1" customHeight="1">
      <c r="A5" s="5" t="s">
        <v>4</v>
      </c>
      <c r="B5" s="5"/>
      <c r="C5" s="5"/>
      <c r="D5" s="5"/>
      <c r="E5" s="5"/>
      <c r="F5" s="5"/>
      <c r="G5" s="5"/>
      <c r="H5" s="5"/>
      <c r="I5" s="5"/>
      <c r="J5" s="5"/>
    </row>
    <row r="8" spans="1:10" ht="24.00" thickBot="1" customHeight="1">
      <c r="A8" s="6" t="s">
        <v>5</v>
      </c>
      <c r="B8" s="6"/>
      <c r="C8" s="6"/>
      <c r="D8" s="6" t="s">
        <v>6</v>
      </c>
      <c r="E8" s="6" t="s">
        <v>7</v>
      </c>
      <c r="F8" s="6"/>
      <c r="G8" s="7" t="s">
        <v>8</v>
      </c>
      <c r="H8" s="7"/>
      <c r="I8" s="7" t="s">
        <v>9</v>
      </c>
      <c r="J8" s="7" t="s">
        <v>10</v>
      </c>
    </row>
    <row r="9" spans="1:10" ht="13.50" thickBot="1" customHeight="1">
      <c r="A9" s="8">
        <v>1</v>
      </c>
      <c r="B9" s="8"/>
      <c r="C9" s="8"/>
      <c r="D9" s="8"/>
      <c r="E9" s="9" t="s">
        <v>11</v>
      </c>
      <c r="F9" s="9"/>
      <c r="G9" s="9"/>
      <c r="H9" s="9"/>
      <c r="I9" s="8"/>
      <c r="J9" s="8"/>
    </row>
    <row r="10" spans="1:10" ht="24.00" thickBot="1" customHeight="1">
      <c r="A10" s="1" t="s">
        <v>12</v>
      </c>
      <c r="B10" s="1"/>
      <c r="C10" s="1"/>
      <c r="D10" s="10" t="s">
        <v>13</v>
      </c>
      <c r="E10" s="1" t="s">
        <v>14</v>
      </c>
      <c r="F10" s="1"/>
      <c r="G10" s="11">
        <v>7</v>
      </c>
      <c r="H10" s="11"/>
      <c r="I10" s="12">
        <v>0.35</v>
      </c>
      <c r="J10" s="12">
        <f ca="1">ROUND(INDIRECT(ADDRESS(ROW()+(0), COLUMN()+(-3), 1))*INDIRECT(ADDRESS(ROW()+(0), COLUMN()+(-1), 1)), 2)</f>
        <v>2.45</v>
      </c>
    </row>
    <row r="11" spans="1:10" ht="24.00" thickBot="1" customHeight="1">
      <c r="A11" s="1" t="s">
        <v>15</v>
      </c>
      <c r="B11" s="1"/>
      <c r="C11" s="1"/>
      <c r="D11" s="10" t="s">
        <v>16</v>
      </c>
      <c r="E11" s="1" t="s">
        <v>17</v>
      </c>
      <c r="F11" s="1"/>
      <c r="G11" s="11">
        <v>4</v>
      </c>
      <c r="H11" s="11"/>
      <c r="I11" s="12">
        <v>0.46</v>
      </c>
      <c r="J11" s="12">
        <f ca="1">ROUND(INDIRECT(ADDRESS(ROW()+(0), COLUMN()+(-3), 1))*INDIRECT(ADDRESS(ROW()+(0), COLUMN()+(-1), 1)), 2)</f>
        <v>1.84</v>
      </c>
    </row>
    <row r="12" spans="1:10" ht="13.50" thickBot="1" customHeight="1">
      <c r="A12" s="1" t="s">
        <v>18</v>
      </c>
      <c r="B12" s="1"/>
      <c r="C12" s="1"/>
      <c r="D12" s="10" t="s">
        <v>19</v>
      </c>
      <c r="E12" s="1" t="s">
        <v>20</v>
      </c>
      <c r="F12" s="1"/>
      <c r="G12" s="11">
        <v>0.012</v>
      </c>
      <c r="H12" s="11"/>
      <c r="I12" s="12">
        <v>1.5</v>
      </c>
      <c r="J12" s="12">
        <f ca="1">ROUND(INDIRECT(ADDRESS(ROW()+(0), COLUMN()+(-3), 1))*INDIRECT(ADDRESS(ROW()+(0), COLUMN()+(-1), 1)), 2)</f>
        <v>0.02</v>
      </c>
    </row>
    <row r="13" spans="1:10" ht="24.00" thickBot="1" customHeight="1">
      <c r="A13" s="1" t="s">
        <v>21</v>
      </c>
      <c r="B13" s="1"/>
      <c r="C13" s="1"/>
      <c r="D13" s="10" t="s">
        <v>22</v>
      </c>
      <c r="E13" s="1" t="s">
        <v>23</v>
      </c>
      <c r="F13" s="1"/>
      <c r="G13" s="11">
        <v>0.011</v>
      </c>
      <c r="H13" s="11"/>
      <c r="I13" s="12">
        <v>53.48</v>
      </c>
      <c r="J13" s="12">
        <f ca="1">ROUND(INDIRECT(ADDRESS(ROW()+(0), COLUMN()+(-3), 1))*INDIRECT(ADDRESS(ROW()+(0), COLUMN()+(-1), 1)), 2)</f>
        <v>0.59</v>
      </c>
    </row>
    <row r="14" spans="1:10" ht="45.00" thickBot="1" customHeight="1">
      <c r="A14" s="1" t="s">
        <v>24</v>
      </c>
      <c r="B14" s="1"/>
      <c r="C14" s="1"/>
      <c r="D14" s="10" t="s">
        <v>25</v>
      </c>
      <c r="E14" s="1" t="s">
        <v>26</v>
      </c>
      <c r="F14" s="1"/>
      <c r="G14" s="11">
        <v>1.15</v>
      </c>
      <c r="H14" s="11"/>
      <c r="I14" s="12">
        <v>5.3</v>
      </c>
      <c r="J14" s="12">
        <f ca="1">ROUND(INDIRECT(ADDRESS(ROW()+(0), COLUMN()+(-3), 1))*INDIRECT(ADDRESS(ROW()+(0), COLUMN()+(-1), 1)), 2)</f>
        <v>6.1</v>
      </c>
    </row>
    <row r="15" spans="1:10" ht="24.00" thickBot="1" customHeight="1">
      <c r="A15" s="1" t="s">
        <v>27</v>
      </c>
      <c r="B15" s="1"/>
      <c r="C15" s="1"/>
      <c r="D15" s="10" t="s">
        <v>28</v>
      </c>
      <c r="E15" s="1" t="s">
        <v>29</v>
      </c>
      <c r="F15" s="1"/>
      <c r="G15" s="11">
        <v>0.022</v>
      </c>
      <c r="H15" s="11"/>
      <c r="I15" s="12">
        <v>49.61</v>
      </c>
      <c r="J15" s="12">
        <f ca="1">ROUND(INDIRECT(ADDRESS(ROW()+(0), COLUMN()+(-3), 1))*INDIRECT(ADDRESS(ROW()+(0), COLUMN()+(-1), 1)), 2)</f>
        <v>1.09</v>
      </c>
    </row>
    <row r="16" spans="1:10" ht="13.50" thickBot="1" customHeight="1">
      <c r="A16" s="1" t="s">
        <v>30</v>
      </c>
      <c r="B16" s="1"/>
      <c r="C16" s="1"/>
      <c r="D16" s="10" t="s">
        <v>31</v>
      </c>
      <c r="E16" s="1" t="s">
        <v>32</v>
      </c>
      <c r="F16" s="1"/>
      <c r="G16" s="11">
        <v>0.24</v>
      </c>
      <c r="H16" s="11"/>
      <c r="I16" s="12">
        <v>0.35</v>
      </c>
      <c r="J16" s="12">
        <f ca="1">ROUND(INDIRECT(ADDRESS(ROW()+(0), COLUMN()+(-3), 1))*INDIRECT(ADDRESS(ROW()+(0), COLUMN()+(-1), 1)), 2)</f>
        <v>0.08</v>
      </c>
    </row>
    <row r="17" spans="1:10" ht="13.50" thickBot="1" customHeight="1">
      <c r="A17" s="1" t="s">
        <v>33</v>
      </c>
      <c r="B17" s="1"/>
      <c r="C17" s="1"/>
      <c r="D17" s="10" t="s">
        <v>34</v>
      </c>
      <c r="E17" s="1" t="s">
        <v>35</v>
      </c>
      <c r="F17" s="1"/>
      <c r="G17" s="11">
        <v>1.05</v>
      </c>
      <c r="H17" s="11"/>
      <c r="I17" s="12">
        <v>3</v>
      </c>
      <c r="J17" s="12">
        <f ca="1">ROUND(INDIRECT(ADDRESS(ROW()+(0), COLUMN()+(-3), 1))*INDIRECT(ADDRESS(ROW()+(0), COLUMN()+(-1), 1)), 2)</f>
        <v>3.15</v>
      </c>
    </row>
    <row r="18" spans="1:10" ht="66.00" thickBot="1" customHeight="1">
      <c r="A18" s="1" t="s">
        <v>36</v>
      </c>
      <c r="B18" s="1"/>
      <c r="C18" s="1"/>
      <c r="D18" s="10" t="s">
        <v>37</v>
      </c>
      <c r="E18" s="1" t="s">
        <v>38</v>
      </c>
      <c r="F18" s="1"/>
      <c r="G18" s="11">
        <v>0.01</v>
      </c>
      <c r="H18" s="11"/>
      <c r="I18" s="12">
        <v>1.7</v>
      </c>
      <c r="J18" s="12">
        <f ca="1">ROUND(INDIRECT(ADDRESS(ROW()+(0), COLUMN()+(-3), 1))*INDIRECT(ADDRESS(ROW()+(0), COLUMN()+(-1), 1)), 2)</f>
        <v>0.02</v>
      </c>
    </row>
    <row r="19" spans="1:10" ht="24.00" thickBot="1" customHeight="1">
      <c r="A19" s="1" t="s">
        <v>39</v>
      </c>
      <c r="B19" s="1"/>
      <c r="C19" s="1"/>
      <c r="D19" s="10" t="s">
        <v>40</v>
      </c>
      <c r="E19" s="1" t="s">
        <v>41</v>
      </c>
      <c r="F19" s="1"/>
      <c r="G19" s="11">
        <v>1</v>
      </c>
      <c r="H19" s="11"/>
      <c r="I19" s="12">
        <v>3.76</v>
      </c>
      <c r="J19" s="12">
        <f ca="1">ROUND(INDIRECT(ADDRESS(ROW()+(0), COLUMN()+(-3), 1))*INDIRECT(ADDRESS(ROW()+(0), COLUMN()+(-1), 1)), 2)</f>
        <v>3.76</v>
      </c>
    </row>
    <row r="20" spans="1:10" ht="24.00" thickBot="1" customHeight="1">
      <c r="A20" s="1" t="s">
        <v>42</v>
      </c>
      <c r="B20" s="1"/>
      <c r="C20" s="1"/>
      <c r="D20" s="10" t="s">
        <v>43</v>
      </c>
      <c r="E20" s="1" t="s">
        <v>44</v>
      </c>
      <c r="F20" s="1"/>
      <c r="G20" s="13">
        <v>0.164</v>
      </c>
      <c r="H20" s="13"/>
      <c r="I20" s="14">
        <v>0.99</v>
      </c>
      <c r="J20" s="14">
        <f ca="1">ROUND(INDIRECT(ADDRESS(ROW()+(0), COLUMN()+(-3), 1))*INDIRECT(ADDRESS(ROW()+(0), COLUMN()+(-1), 1)), 2)</f>
        <v>0.16</v>
      </c>
    </row>
    <row r="21" spans="1:10" ht="13.50" thickBot="1" customHeight="1">
      <c r="A21" s="15"/>
      <c r="B21" s="15"/>
      <c r="C21" s="15"/>
      <c r="D21" s="15"/>
      <c r="E21" s="15"/>
      <c r="F21" s="15"/>
      <c r="G21" s="9" t="s">
        <v>45</v>
      </c>
      <c r="H21" s="9"/>
      <c r="I21" s="9"/>
      <c r="J21"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19.26</v>
      </c>
    </row>
    <row r="22" spans="1:10" ht="13.50" thickBot="1" customHeight="1">
      <c r="A22" s="15">
        <v>2</v>
      </c>
      <c r="B22" s="15"/>
      <c r="C22" s="15"/>
      <c r="D22" s="15"/>
      <c r="E22" s="18" t="s">
        <v>46</v>
      </c>
      <c r="F22" s="18"/>
      <c r="G22" s="18"/>
      <c r="H22" s="18"/>
      <c r="I22" s="15"/>
      <c r="J22" s="15"/>
    </row>
    <row r="23" spans="1:10" ht="13.50" thickBot="1" customHeight="1">
      <c r="A23" s="1" t="s">
        <v>47</v>
      </c>
      <c r="B23" s="1"/>
      <c r="C23" s="1"/>
      <c r="D23" s="10" t="s">
        <v>48</v>
      </c>
      <c r="E23" s="1" t="s">
        <v>49</v>
      </c>
      <c r="F23" s="1"/>
      <c r="G23" s="11">
        <v>0.131</v>
      </c>
      <c r="H23" s="11"/>
      <c r="I23" s="12">
        <v>29.67</v>
      </c>
      <c r="J23" s="12">
        <f ca="1">ROUND(INDIRECT(ADDRESS(ROW()+(0), COLUMN()+(-3), 1))*INDIRECT(ADDRESS(ROW()+(0), COLUMN()+(-1), 1)), 2)</f>
        <v>3.89</v>
      </c>
    </row>
    <row r="24" spans="1:10" ht="13.50" thickBot="1" customHeight="1">
      <c r="A24" s="1" t="s">
        <v>50</v>
      </c>
      <c r="B24" s="1"/>
      <c r="C24" s="1"/>
      <c r="D24" s="10" t="s">
        <v>51</v>
      </c>
      <c r="E24" s="1" t="s">
        <v>52</v>
      </c>
      <c r="F24" s="1"/>
      <c r="G24" s="11">
        <v>0.131</v>
      </c>
      <c r="H24" s="11"/>
      <c r="I24" s="12">
        <v>26.39</v>
      </c>
      <c r="J24" s="12">
        <f ca="1">ROUND(INDIRECT(ADDRESS(ROW()+(0), COLUMN()+(-3), 1))*INDIRECT(ADDRESS(ROW()+(0), COLUMN()+(-1), 1)), 2)</f>
        <v>3.46</v>
      </c>
    </row>
    <row r="25" spans="1:10" ht="13.50" thickBot="1" customHeight="1">
      <c r="A25" s="1" t="s">
        <v>53</v>
      </c>
      <c r="B25" s="1"/>
      <c r="C25" s="1"/>
      <c r="D25" s="10" t="s">
        <v>54</v>
      </c>
      <c r="E25" s="1" t="s">
        <v>55</v>
      </c>
      <c r="F25" s="1"/>
      <c r="G25" s="11">
        <v>0.418</v>
      </c>
      <c r="H25" s="11"/>
      <c r="I25" s="12">
        <v>29.67</v>
      </c>
      <c r="J25" s="12">
        <f ca="1">ROUND(INDIRECT(ADDRESS(ROW()+(0), COLUMN()+(-3), 1))*INDIRECT(ADDRESS(ROW()+(0), COLUMN()+(-1), 1)), 2)</f>
        <v>12.4</v>
      </c>
    </row>
    <row r="26" spans="1:10" ht="13.50" thickBot="1" customHeight="1">
      <c r="A26" s="1" t="s">
        <v>56</v>
      </c>
      <c r="B26" s="1"/>
      <c r="C26" s="1"/>
      <c r="D26" s="10" t="s">
        <v>57</v>
      </c>
      <c r="E26" s="1" t="s">
        <v>58</v>
      </c>
      <c r="F26" s="1"/>
      <c r="G26" s="11">
        <v>0.536</v>
      </c>
      <c r="H26" s="11"/>
      <c r="I26" s="12">
        <v>24.86</v>
      </c>
      <c r="J26" s="12">
        <f ca="1">ROUND(INDIRECT(ADDRESS(ROW()+(0), COLUMN()+(-3), 1))*INDIRECT(ADDRESS(ROW()+(0), COLUMN()+(-1), 1)), 2)</f>
        <v>13.32</v>
      </c>
    </row>
    <row r="27" spans="1:10" ht="13.50" thickBot="1" customHeight="1">
      <c r="A27" s="1" t="s">
        <v>59</v>
      </c>
      <c r="B27" s="1"/>
      <c r="C27" s="1"/>
      <c r="D27" s="10" t="s">
        <v>60</v>
      </c>
      <c r="E27" s="1" t="s">
        <v>61</v>
      </c>
      <c r="F27" s="1"/>
      <c r="G27" s="13">
        <v>0.243</v>
      </c>
      <c r="H27" s="13"/>
      <c r="I27" s="14">
        <v>29.67</v>
      </c>
      <c r="J27" s="14">
        <f ca="1">ROUND(INDIRECT(ADDRESS(ROW()+(0), COLUMN()+(-3), 1))*INDIRECT(ADDRESS(ROW()+(0), COLUMN()+(-1), 1)), 2)</f>
        <v>7.21</v>
      </c>
    </row>
    <row r="28" spans="1:10" ht="13.50" thickBot="1" customHeight="1">
      <c r="A28" s="15"/>
      <c r="B28" s="15"/>
      <c r="C28" s="15"/>
      <c r="D28" s="15"/>
      <c r="E28" s="15"/>
      <c r="F28" s="15"/>
      <c r="G28" s="9" t="s">
        <v>62</v>
      </c>
      <c r="H28" s="9"/>
      <c r="I28" s="9"/>
      <c r="J28" s="17">
        <f ca="1">ROUND(SUM(INDIRECT(ADDRESS(ROW()+(-1), COLUMN()+(0), 1)),INDIRECT(ADDRESS(ROW()+(-2), COLUMN()+(0), 1)),INDIRECT(ADDRESS(ROW()+(-3), COLUMN()+(0), 1)),INDIRECT(ADDRESS(ROW()+(-4), COLUMN()+(0), 1)),INDIRECT(ADDRESS(ROW()+(-5), COLUMN()+(0), 1))), 2)</f>
        <v>40.28</v>
      </c>
    </row>
    <row r="29" spans="1:10" ht="13.50" thickBot="1" customHeight="1">
      <c r="A29" s="15">
        <v>3</v>
      </c>
      <c r="B29" s="15"/>
      <c r="C29" s="15"/>
      <c r="D29" s="15"/>
      <c r="E29" s="18" t="s">
        <v>63</v>
      </c>
      <c r="F29" s="18"/>
      <c r="G29" s="18"/>
      <c r="H29" s="18"/>
      <c r="I29" s="15"/>
      <c r="J29" s="15"/>
    </row>
    <row r="30" spans="1:10" ht="13.50" thickBot="1" customHeight="1">
      <c r="A30" s="19"/>
      <c r="B30" s="19"/>
      <c r="C30" s="19"/>
      <c r="D30" s="20" t="s">
        <v>64</v>
      </c>
      <c r="E30" s="19" t="s">
        <v>65</v>
      </c>
      <c r="F30" s="19"/>
      <c r="G30" s="13">
        <v>2</v>
      </c>
      <c r="H30" s="13"/>
      <c r="I30" s="14">
        <f ca="1">ROUND(SUM(INDIRECT(ADDRESS(ROW()+(-2), COLUMN()+(1), 1)),INDIRECT(ADDRESS(ROW()+(-9), COLUMN()+(1), 1))), 2)</f>
        <v>59.54</v>
      </c>
      <c r="J30" s="14">
        <f ca="1">ROUND(INDIRECT(ADDRESS(ROW()+(0), COLUMN()+(-3), 1))*INDIRECT(ADDRESS(ROW()+(0), COLUMN()+(-1), 1))/100, 2)</f>
        <v>1.19</v>
      </c>
    </row>
    <row r="31" spans="1:10" ht="13.50" thickBot="1" customHeight="1">
      <c r="A31" s="21" t="s">
        <v>66</v>
      </c>
      <c r="B31" s="21"/>
      <c r="C31" s="21"/>
      <c r="D31" s="22"/>
      <c r="E31" s="23"/>
      <c r="F31" s="23"/>
      <c r="G31" s="24" t="s">
        <v>67</v>
      </c>
      <c r="H31" s="24"/>
      <c r="I31" s="25"/>
      <c r="J31" s="26">
        <f ca="1">ROUND(SUM(INDIRECT(ADDRESS(ROW()+(-1), COLUMN()+(0), 1)),INDIRECT(ADDRESS(ROW()+(-3), COLUMN()+(0), 1)),INDIRECT(ADDRESS(ROW()+(-10), COLUMN()+(0), 1))), 2)</f>
        <v>60.73</v>
      </c>
    </row>
    <row r="34" spans="1:10" ht="13.50" thickBot="1" customHeight="1">
      <c r="A34" s="27" t="s">
        <v>68</v>
      </c>
      <c r="B34" s="27"/>
      <c r="C34" s="27"/>
      <c r="D34" s="27"/>
      <c r="E34" s="27"/>
      <c r="F34" s="27" t="s">
        <v>69</v>
      </c>
      <c r="G34" s="27"/>
      <c r="H34" s="27" t="s">
        <v>70</v>
      </c>
      <c r="I34" s="27"/>
      <c r="J34" s="27" t="s">
        <v>71</v>
      </c>
    </row>
    <row r="35" spans="1:10" ht="13.50" thickBot="1" customHeight="1">
      <c r="A35" s="28" t="s">
        <v>72</v>
      </c>
      <c r="B35" s="28"/>
      <c r="C35" s="28"/>
      <c r="D35" s="28"/>
      <c r="E35" s="28"/>
      <c r="F35" s="29">
        <v>1.06202e+06</v>
      </c>
      <c r="G35" s="29"/>
      <c r="H35" s="29">
        <v>1.06202e+06</v>
      </c>
      <c r="I35" s="29"/>
      <c r="J35" s="29" t="s">
        <v>73</v>
      </c>
    </row>
    <row r="36" spans="1:10" ht="13.50" thickBot="1" customHeight="1">
      <c r="A36" s="30" t="s">
        <v>74</v>
      </c>
      <c r="B36" s="30"/>
      <c r="C36" s="30"/>
      <c r="D36" s="30"/>
      <c r="E36" s="30"/>
      <c r="F36" s="31"/>
      <c r="G36" s="31"/>
      <c r="H36" s="31"/>
      <c r="I36" s="31"/>
      <c r="J36" s="31"/>
    </row>
    <row r="37" spans="1:10" ht="13.50" thickBot="1" customHeight="1">
      <c r="A37" s="28" t="s">
        <v>75</v>
      </c>
      <c r="B37" s="28"/>
      <c r="C37" s="28"/>
      <c r="D37" s="28"/>
      <c r="E37" s="28"/>
      <c r="F37" s="29">
        <v>1.18202e+06</v>
      </c>
      <c r="G37" s="29"/>
      <c r="H37" s="29">
        <v>1.18202e+06</v>
      </c>
      <c r="I37" s="29"/>
      <c r="J37" s="29" t="s">
        <v>76</v>
      </c>
    </row>
    <row r="38" spans="1:10" ht="13.50" thickBot="1" customHeight="1">
      <c r="A38" s="30" t="s">
        <v>77</v>
      </c>
      <c r="B38" s="30"/>
      <c r="C38" s="30"/>
      <c r="D38" s="30"/>
      <c r="E38" s="30"/>
      <c r="F38" s="31"/>
      <c r="G38" s="31"/>
      <c r="H38" s="31"/>
      <c r="I38" s="31"/>
      <c r="J38" s="31"/>
    </row>
    <row r="39" spans="1:10" ht="13.50" thickBot="1" customHeight="1">
      <c r="A39" s="28" t="s">
        <v>78</v>
      </c>
      <c r="B39" s="28"/>
      <c r="C39" s="28"/>
      <c r="D39" s="28"/>
      <c r="E39" s="28"/>
      <c r="F39" s="29">
        <v>142013</v>
      </c>
      <c r="G39" s="29"/>
      <c r="H39" s="29">
        <v>172013</v>
      </c>
      <c r="I39" s="29"/>
      <c r="J39" s="29">
        <v>3</v>
      </c>
    </row>
    <row r="40" spans="1:10" ht="13.50" thickBot="1" customHeight="1">
      <c r="A40" s="30" t="s">
        <v>79</v>
      </c>
      <c r="B40" s="30"/>
      <c r="C40" s="30"/>
      <c r="D40" s="30"/>
      <c r="E40" s="30"/>
      <c r="F40" s="31"/>
      <c r="G40" s="31"/>
      <c r="H40" s="31"/>
      <c r="I40" s="31"/>
      <c r="J40" s="31"/>
    </row>
    <row r="43" spans="1:1" ht="33.75" thickBot="1" customHeight="1">
      <c r="A43" s="1" t="s">
        <v>80</v>
      </c>
      <c r="B43" s="1"/>
      <c r="C43" s="1"/>
      <c r="D43" s="1"/>
      <c r="E43" s="1"/>
      <c r="F43" s="1"/>
      <c r="G43" s="1"/>
      <c r="H43" s="1"/>
      <c r="I43" s="1"/>
      <c r="J43" s="1"/>
    </row>
    <row r="44" spans="1:1" ht="33.75" thickBot="1" customHeight="1">
      <c r="A44" s="1" t="s">
        <v>81</v>
      </c>
      <c r="B44" s="1"/>
      <c r="C44" s="1"/>
      <c r="D44" s="1"/>
      <c r="E44" s="1"/>
      <c r="F44" s="1"/>
      <c r="G44" s="1"/>
      <c r="H44" s="1"/>
      <c r="I44" s="1"/>
      <c r="J44" s="1"/>
    </row>
    <row r="45" spans="1:1" ht="33.75" thickBot="1" customHeight="1">
      <c r="A45" s="1" t="s">
        <v>82</v>
      </c>
      <c r="B45" s="1"/>
      <c r="C45" s="1"/>
      <c r="D45" s="1"/>
      <c r="E45" s="1"/>
      <c r="F45" s="1"/>
      <c r="G45" s="1"/>
      <c r="H45" s="1"/>
      <c r="I45" s="1"/>
      <c r="J45" s="1"/>
    </row>
  </sheetData>
  <mergeCells count="92">
    <mergeCell ref="A1:J1"/>
    <mergeCell ref="C3:J3"/>
    <mergeCell ref="A5:J5"/>
    <mergeCell ref="A8:C8"/>
    <mergeCell ref="E8:F8"/>
    <mergeCell ref="G8:H8"/>
    <mergeCell ref="A9:C9"/>
    <mergeCell ref="E9:H9"/>
    <mergeCell ref="A10:C10"/>
    <mergeCell ref="E10:F10"/>
    <mergeCell ref="G10:H10"/>
    <mergeCell ref="A11:C11"/>
    <mergeCell ref="E11:F11"/>
    <mergeCell ref="G11:H11"/>
    <mergeCell ref="A12:C12"/>
    <mergeCell ref="E12:F12"/>
    <mergeCell ref="G12:H12"/>
    <mergeCell ref="A13:C13"/>
    <mergeCell ref="E13:F13"/>
    <mergeCell ref="G13:H13"/>
    <mergeCell ref="A14:C14"/>
    <mergeCell ref="E14:F14"/>
    <mergeCell ref="G14:H14"/>
    <mergeCell ref="A15:C15"/>
    <mergeCell ref="E15:F15"/>
    <mergeCell ref="G15:H15"/>
    <mergeCell ref="A16:C16"/>
    <mergeCell ref="E16:F16"/>
    <mergeCell ref="G16:H16"/>
    <mergeCell ref="A17:C17"/>
    <mergeCell ref="E17:F17"/>
    <mergeCell ref="G17:H17"/>
    <mergeCell ref="A18:C18"/>
    <mergeCell ref="E18:F18"/>
    <mergeCell ref="G18:H18"/>
    <mergeCell ref="A19:C19"/>
    <mergeCell ref="E19:F19"/>
    <mergeCell ref="G19:H19"/>
    <mergeCell ref="A20:C20"/>
    <mergeCell ref="E20:F20"/>
    <mergeCell ref="G20:H20"/>
    <mergeCell ref="A21:C21"/>
    <mergeCell ref="E21:F21"/>
    <mergeCell ref="G21:I21"/>
    <mergeCell ref="A22:C22"/>
    <mergeCell ref="E22:H22"/>
    <mergeCell ref="A23:C23"/>
    <mergeCell ref="E23:F23"/>
    <mergeCell ref="G23:H23"/>
    <mergeCell ref="A24:C24"/>
    <mergeCell ref="E24:F24"/>
    <mergeCell ref="G24:H24"/>
    <mergeCell ref="A25:C25"/>
    <mergeCell ref="E25:F25"/>
    <mergeCell ref="G25:H25"/>
    <mergeCell ref="A26:C26"/>
    <mergeCell ref="E26:F26"/>
    <mergeCell ref="G26:H26"/>
    <mergeCell ref="A27:C27"/>
    <mergeCell ref="E27:F27"/>
    <mergeCell ref="G27:H27"/>
    <mergeCell ref="A28:C28"/>
    <mergeCell ref="E28:F28"/>
    <mergeCell ref="G28:I28"/>
    <mergeCell ref="A29:C29"/>
    <mergeCell ref="E29:H29"/>
    <mergeCell ref="A30:C30"/>
    <mergeCell ref="E30:F30"/>
    <mergeCell ref="G30:H30"/>
    <mergeCell ref="A31:F31"/>
    <mergeCell ref="G31:I31"/>
    <mergeCell ref="A34:E34"/>
    <mergeCell ref="F34:G34"/>
    <mergeCell ref="H34:I34"/>
    <mergeCell ref="A35:E35"/>
    <mergeCell ref="F35:G36"/>
    <mergeCell ref="H35:I36"/>
    <mergeCell ref="J35:J36"/>
    <mergeCell ref="A36:E36"/>
    <mergeCell ref="A37:E37"/>
    <mergeCell ref="F37:G38"/>
    <mergeCell ref="H37:I38"/>
    <mergeCell ref="J37:J38"/>
    <mergeCell ref="A38:E38"/>
    <mergeCell ref="A39:E39"/>
    <mergeCell ref="F39:G40"/>
    <mergeCell ref="H39:I40"/>
    <mergeCell ref="J39:J40"/>
    <mergeCell ref="A40:E40"/>
    <mergeCell ref="A43:J43"/>
    <mergeCell ref="A44:J44"/>
    <mergeCell ref="A45:J45"/>
  </mergeCells>
  <pageMargins left="0.147638" right="0.147638" top="0.206693" bottom="0.206693" header="0.0" footer="0.0"/>
  <pageSetup paperSize="9" orientation="portrait"/>
  <rowBreaks count="0" manualBreakCount="0">
    </rowBreaks>
</worksheet>
</file>