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<sst xmlns="http://schemas.openxmlformats.org/spreadsheetml/2006/main" count="53" uniqueCount="53">
  <si>
    <t xml:space="preserve"/>
  </si>
  <si>
    <t xml:space="preserve">NIH140</t>
  </si>
  <si>
    <t xml:space="preserve">U</t>
  </si>
  <si>
    <t xml:space="preserve">Impermeabilització de dutxa d'obra amb canaleta de drenatge, sistema "GURU".</t>
  </si>
  <si>
    <r>
      <rPr>
        <sz val="8.25"/>
        <color rgb="FF000000"/>
        <rFont val="Arial"/>
        <family val="2"/>
      </rPr>
      <t xml:space="preserve">Impermeabilització de paraments verticals i horitzontals de dutxa d'obra amb canaleta de drenatge, sistema EVOLUX RUBER INOX "GURU", composta per kit EVOLUX RUBER LISA 40, format per làmina impermeabilitzant flexible tipus EVAC de 2000x2000 mm composta d'un doble full de poliolefina termoplàstica amb acetat de vinil etilè, amb ambdues cares revestides de fibres de polièster i polipropilè no teixides, de 0,45 mm d'espessor i 270 g/m², segons UNE-EN 13956, amb unió segellada en fàbrica a un adaptador especial per a connexió a la bonera sifònica, convertible en no sifònica de PVC de 78 mm d'altura, sortida horitzontal de 40 mm de diàmetre, amb reixeta, LISA, d'acer inoxidable AISI 304, acabat setinat, de 400x53x1,5 mm i canaleta de drenatge d'acer inoxidable AISI 304, acabat setinat, de 400x70 mm, maneguet amb reducció, per a unió amb junta elàstica, de 50 mm de diàmetre nominal en un extrem i 40 mm de diàmetre nominal en l'altre extrem; filtre de pèls; dues peces per a la resolució d'angles interns, W-S DIN i dues peces per a la resolució de trobades amb canonades passants, W-S TUB, per a una altura d'instal·lació de 93 mm, i làmina impermeabilitzant flexible tipus EVAC, WATER-STOP, composta d'un doble full de poliolefina termoplàstica amb acetat de vinil etilè, amb ambdues cares revestides de fibres de polièster i polipropilè no teixides, de 0,57 mm d'espessor i 270 g/m², fixada al suport amb adhesiu cimentós millorat C2 E. Inclús complements de reforç en tractament de punts singulars amb banda de reforç, BANDA W-S 14 i adhesiu elàstic impermeabilitzant monocomponent, EASEAL. El preu no inclou la formació de pendents ni el revestiment.</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</si>
  <si>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</si>
  <si>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</si>
  <si>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</si>
  <si>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</si>
  <si>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</si>
  <si>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</si>
  <si>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</si>
  <si>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mt15reg110aaa</t>
  </si>
  <si>
    <t xml:space="preserve">U</t>
  </si>
  <si>
    <t xml:space="preserve">Kit EVOLUX RUBER LISA 40 "GURU", format per làmina impermeabilitzant flexible tipus EVAC de 2000x2000 mm composta d'un doble full de poliolefina termoplàstica amb acetat de vinil etilè, amb ambdues cares revestides de fibres de polièster i polipropilè no teixides, de 0,45 mm d'espessor i 270 g/m², segons UNE-EN 13956, amb unió segellada en fàbrica a un adaptador especial per a connexió a la bonera sifònica, convertible en no sifònica de PVC de 78 mm d'altura, sortida horitzontal de 40 mm de diàmetre, amb reixeta, LISA, d'acer inoxidable AISI 304, acabat setinat, de 400x53x1,5 mm i canaleta de drenatge d'acer inoxidable AISI 304, acabat setinat, de 400x70 mm, maneguet amb reducció, per a unió amb junta elàstica, de 50 mm de diàmetre nominal en un extrem i 40 mm de diàmetre nominal en l'altre extrem; filtre de pèls; dues peces per a la resolució d'angles interns, W-S DIN i dues peces per a la resolució de trobades amb canonades passants, W-S TUB, per a una altura d'instal·lació de 93 mm, per a impermeabilització i desguàs de dutxa d'obra.</t>
  </si>
  <si>
    <t xml:space="preserve">mt09mcr250a</t>
  </si>
  <si>
    <t xml:space="preserve">kg</t>
  </si>
  <si>
    <t xml:space="preserve">Adhesiu cimentós millorat, C2 E, amb temps obert ampliat, segons UNE-EN 12004, per a la fixació de geomembranes, compost per ciments especials, àrids seleccionats i resines sintètiques.</t>
  </si>
  <si>
    <t xml:space="preserve">mt15reg010f</t>
  </si>
  <si>
    <t xml:space="preserve">m²</t>
  </si>
  <si>
    <t xml:space="preserve">Làmina impermeabilitzant flexible tipus EVAC, WATER-STOP "GURU", composta d'un doble full de poliolefina termoplàstica amb acetat de vinil etilè, amb ambdues cares revestides de fibres de polièster i polipropilè no teixides, de 0,57 mm d'espessor i 270 g/m², amb quadrícula serigrafiada de guia, subministrada en rotllos de 20 m de longitud i 2 m d'amplada, segons UNE-EN 13956.</t>
  </si>
  <si>
    <t xml:space="preserve">mt15reg035b</t>
  </si>
  <si>
    <t xml:space="preserve">kg</t>
  </si>
  <si>
    <t xml:space="preserve">Adhesiu elàstic impermeabilitzant monocomponent, color gris, EASEAL "GURU", a base de ciment, àrids seleccionats, additius orgànics i resines, subministrat en sacs de 20 kg, per la closa de juntes.</t>
  </si>
  <si>
    <t xml:space="preserve">mt15reg020a</t>
  </si>
  <si>
    <t xml:space="preserve">m</t>
  </si>
  <si>
    <t xml:space="preserve">Banda de reforç per a làmina impermeabilitzant flexible tipus EVAC, BANDA W-S 14 "GURU", de 140 mm d'amplada, composta d'un doble full de poliolefina termoplàstica amb acetat de vinil etilè, amb ambdues cares revestides de fibres de polièster i polipropilè no teixides, subministrada en rotllos de 20 m de longitud.</t>
  </si>
  <si>
    <t xml:space="preserve">Subtotal materials:</t>
  </si>
  <si>
    <t xml:space="preserve">Mà d'obra</t>
  </si>
  <si>
    <t xml:space="preserve">mo029</t>
  </si>
  <si>
    <t xml:space="preserve">h</t>
  </si>
  <si>
    <t xml:space="preserve">Oficial 1ª aplicador de làmines impermeabilitzants.</t>
  </si>
  <si>
    <t xml:space="preserve">mo067</t>
  </si>
  <si>
    <t xml:space="preserve">h</t>
  </si>
  <si>
    <t xml:space="preserve">Ajudant aplicador de làmines impermeabilitzants.</t>
  </si>
  <si>
    <t xml:space="preserve">Subtotal mà d'obra:</t>
  </si>
  <si>
    <t xml:space="preserve">Costos directes complementaris</t>
  </si>
  <si>
    <t xml:space="preserve">%</t>
  </si>
  <si>
    <t xml:space="preserve">Costos directes complementaris</t>
  </si>
  <si>
    <t xml:space="preserve">Cost de manteniment decennal: 7,65€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</si>
  <si>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</si>
  <si>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Referència i títol de la norma</t>
  </si>
  <si>
    <r>
      <rPr>
        <sz val="8.25"/>
        <color rgb="FF000000"/>
        <rFont val="Arial"/>
        <family val="2"/>
      </rPr>
      <t xml:space="preserve">Aplicabilitat</t>
    </r>
    <r>
      <rPr>
        <sz val="8.25"/>
        <color rgb="FF000000"/>
        <rFont val="Arial"/>
        <family val="2"/>
      </rPr>
      <t xml:space="preserve">(a)</t>
    </r>
  </si>
  <si>
    <r>
      <rPr>
        <sz val="8.25"/>
        <color rgb="FF000000"/>
        <rFont val="Arial"/>
        <family val="2"/>
      </rPr>
      <t xml:space="preserve">Obligatorietat</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</si>
  <si>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</si>
  <si>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13956:2012</t>
  </si>
  <si>
    <t xml:space="preserve">1/2+/3/4</t>
  </si>
  <si>
    <t xml:space="preserve">Láminas flexibles para impermeabilización. Láminas plásticas y de caucho para impermeabilización de cubiertas. Definiciones y características.</t>
  </si>
  <si>
    <t xml:space="preserve">EN  12004:2007+A1:2012</t>
  </si>
  <si>
    <t xml:space="preserve">Adhesivos para baldosas cerámicas. Requisitos, evaluación de la conformidad, clasificación y designación.</t>
  </si>
  <si>
    <r>
      <rPr>
        <sz val="8.25"/>
        <color rgb="FF000000"/>
        <rFont val="Arial"/>
        <family val="2"/>
      </rPr>
      <t xml:space="preserve">(a)</t>
    </r>
    <r>
      <rPr>
        <sz val="8.25"/>
        <color rgb="FF000000"/>
        <rFont val="Arial"/>
        <family val="2"/>
      </rPr>
      <t xml:space="preserve"> </t>
    </r>
    <r>
      <rPr>
        <sz val="8.25"/>
        <color rgb="FF000000"/>
        <rFont val="Arial"/>
        <family val="2"/>
      </rPr>
      <t xml:space="preserve">Data d'aplicabilitat de la norma harmonitzada</t>
    </r>
  </si>
  <si>
    <r>
      <rPr>
        <sz val="8.25"/>
        <color rgb="FF000000"/>
        <rFont val="Arial"/>
        <family val="2"/>
      </rPr>
      <t xml:space="preserve">(b)</t>
    </r>
    <r>
      <rPr>
        <sz val="8.25"/>
        <color rgb="FF000000"/>
        <rFont val="Arial"/>
        <family val="2"/>
      </rPr>
      <t xml:space="preserve"> </t>
    </r>
    <r>
      <rPr>
        <sz val="8.25"/>
        <color rgb="FF000000"/>
        <rFont val="Arial"/>
        <family val="2"/>
      </rPr>
      <t xml:space="preserve">Data en què finalitza el període de coexistència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</si>
  <si>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d'avaluació i verificació de la constància de les prestacions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</si>
</sst>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4.93" customWidth="1"/>
    <col min="3" max="3" width="1.87" customWidth="1"/>
    <col min="4" max="4" width="6.63" customWidth="1"/>
    <col min="5" max="5" width="73.78" customWidth="1"/>
    <col min="6" max="6" width="11.73" customWidth="1"/>
    <col min="7" max="7" width="1.02" customWidth="1"/>
    <col min="8" max="8" width="11.22" customWidth="1"/>
    <col min="9" max="9" width="1.02"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2" t="s">
        <v>3</v>
      </c>
      <c r="D3" s="2"/>
      <c r="E3" s="2"/>
      <c r="F3" s="2"/>
      <c r="G3" s="2"/>
      <c r="H3" s="2"/>
      <c r="I3" s="2"/>
      <c r="J3" s="2"/>
    </row>
    <row r="5" spans="1:10" ht="129.00" thickBot="1" customHeight="1">
      <c r="A5" s="5" t="s">
        <v>4</v>
      </c>
      <c r="B5" s="5"/>
      <c r="C5" s="5"/>
      <c r="D5" s="5"/>
      <c r="E5" s="5"/>
      <c r="F5" s="5"/>
      <c r="G5" s="5"/>
      <c r="H5" s="5"/>
      <c r="I5" s="5"/>
      <c r="J5" s="5"/>
    </row>
    <row r="8" spans="1:10" ht="24.00" thickBot="1" customHeight="1">
      <c r="A8" s="6" t="s">
        <v>5</v>
      </c>
      <c r="B8" s="6"/>
      <c r="C8" s="6"/>
      <c r="D8" s="6" t="s">
        <v>6</v>
      </c>
      <c r="E8" s="6" t="s">
        <v>7</v>
      </c>
      <c r="F8" s="7" t="s">
        <v>8</v>
      </c>
      <c r="G8" s="7"/>
      <c r="H8" s="7" t="s">
        <v>9</v>
      </c>
      <c r="I8" s="7" t="s">
        <v>10</v>
      </c>
      <c r="J8" s="7"/>
    </row>
    <row r="9" spans="1:10" ht="13.50" thickBot="1" customHeight="1">
      <c r="A9" s="8">
        <v>1</v>
      </c>
      <c r="B9" s="8"/>
      <c r="C9" s="8"/>
      <c r="D9" s="8"/>
      <c r="E9" s="9" t="s">
        <v>11</v>
      </c>
      <c r="F9" s="9"/>
      <c r="G9" s="9"/>
      <c r="H9" s="8"/>
      <c r="I9" s="8"/>
      <c r="J9" s="8"/>
    </row>
    <row r="10" spans="1:10" ht="139.50" thickBot="1" customHeight="1">
      <c r="A10" s="1" t="s">
        <v>12</v>
      </c>
      <c r="B10" s="1"/>
      <c r="C10" s="1"/>
      <c r="D10" s="10" t="s">
        <v>13</v>
      </c>
      <c r="E10" s="1" t="s">
        <v>14</v>
      </c>
      <c r="F10" s="11">
        <v>1</v>
      </c>
      <c r="G10" s="11"/>
      <c r="H10" s="12">
        <v>267.73</v>
      </c>
      <c r="I10" s="12">
        <f ca="1">ROUND(INDIRECT(ADDRESS(ROW()+(0), COLUMN()+(-3), 1))*INDIRECT(ADDRESS(ROW()+(0), COLUMN()+(-1), 1)), 2)</f>
        <v>267.73</v>
      </c>
      <c r="J10" s="12"/>
    </row>
    <row r="11" spans="1:10" ht="34.50" thickBot="1" customHeight="1">
      <c r="A11" s="1" t="s">
        <v>15</v>
      </c>
      <c r="B11" s="1"/>
      <c r="C11" s="1"/>
      <c r="D11" s="10" t="s">
        <v>16</v>
      </c>
      <c r="E11" s="1" t="s">
        <v>17</v>
      </c>
      <c r="F11" s="11">
        <v>20</v>
      </c>
      <c r="G11" s="11"/>
      <c r="H11" s="12">
        <v>0.7</v>
      </c>
      <c r="I11" s="12">
        <f ca="1">ROUND(INDIRECT(ADDRESS(ROW()+(0), COLUMN()+(-3), 1))*INDIRECT(ADDRESS(ROW()+(0), COLUMN()+(-1), 1)), 2)</f>
        <v>14</v>
      </c>
      <c r="J11" s="12"/>
    </row>
    <row r="12" spans="1:10" ht="55.50" thickBot="1" customHeight="1">
      <c r="A12" s="1" t="s">
        <v>18</v>
      </c>
      <c r="B12" s="1"/>
      <c r="C12" s="1"/>
      <c r="D12" s="10" t="s">
        <v>19</v>
      </c>
      <c r="E12" s="1" t="s">
        <v>20</v>
      </c>
      <c r="F12" s="11">
        <v>5.15</v>
      </c>
      <c r="G12" s="11"/>
      <c r="H12" s="12">
        <v>13.81</v>
      </c>
      <c r="I12" s="12">
        <f ca="1">ROUND(INDIRECT(ADDRESS(ROW()+(0), COLUMN()+(-3), 1))*INDIRECT(ADDRESS(ROW()+(0), COLUMN()+(-1), 1)), 2)</f>
        <v>71.12</v>
      </c>
      <c r="J12" s="12"/>
    </row>
    <row r="13" spans="1:10" ht="34.50" thickBot="1" customHeight="1">
      <c r="A13" s="1" t="s">
        <v>21</v>
      </c>
      <c r="B13" s="1"/>
      <c r="C13" s="1"/>
      <c r="D13" s="10" t="s">
        <v>22</v>
      </c>
      <c r="E13" s="1" t="s">
        <v>23</v>
      </c>
      <c r="F13" s="11">
        <v>0.9</v>
      </c>
      <c r="G13" s="11"/>
      <c r="H13" s="12">
        <v>8.09</v>
      </c>
      <c r="I13" s="12">
        <f ca="1">ROUND(INDIRECT(ADDRESS(ROW()+(0), COLUMN()+(-3), 1))*INDIRECT(ADDRESS(ROW()+(0), COLUMN()+(-1), 1)), 2)</f>
        <v>7.28</v>
      </c>
      <c r="J13" s="12"/>
    </row>
    <row r="14" spans="1:10" ht="45.00" thickBot="1" customHeight="1">
      <c r="A14" s="1" t="s">
        <v>24</v>
      </c>
      <c r="B14" s="1"/>
      <c r="C14" s="1"/>
      <c r="D14" s="10" t="s">
        <v>25</v>
      </c>
      <c r="E14" s="1" t="s">
        <v>26</v>
      </c>
      <c r="F14" s="13">
        <v>1</v>
      </c>
      <c r="G14" s="13"/>
      <c r="H14" s="14">
        <v>2.51</v>
      </c>
      <c r="I14" s="14">
        <f ca="1">ROUND(INDIRECT(ADDRESS(ROW()+(0), COLUMN()+(-3), 1))*INDIRECT(ADDRESS(ROW()+(0), COLUMN()+(-1), 1)), 2)</f>
        <v>2.51</v>
      </c>
      <c r="J14" s="14"/>
    </row>
    <row r="15" spans="1:10" ht="13.50" thickBot="1" customHeight="1">
      <c r="A15" s="15"/>
      <c r="B15" s="15"/>
      <c r="C15" s="15"/>
      <c r="D15" s="15"/>
      <c r="E15" s="15"/>
      <c r="F15" s="9" t="s">
        <v>27</v>
      </c>
      <c r="G15" s="9"/>
      <c r="H15" s="9"/>
      <c r="I15" s="17">
        <f ca="1">ROUND(SUM(INDIRECT(ADDRESS(ROW()+(-1), COLUMN()+(0), 1)),INDIRECT(ADDRESS(ROW()+(-2), COLUMN()+(0), 1)),INDIRECT(ADDRESS(ROW()+(-3), COLUMN()+(0), 1)),INDIRECT(ADDRESS(ROW()+(-4), COLUMN()+(0), 1)),INDIRECT(ADDRESS(ROW()+(-5), COLUMN()+(0), 1))), 2)</f>
        <v>362.64</v>
      </c>
      <c r="J15" s="17"/>
    </row>
    <row r="16" spans="1:10" ht="13.50" thickBot="1" customHeight="1">
      <c r="A16" s="15">
        <v>2</v>
      </c>
      <c r="B16" s="15"/>
      <c r="C16" s="15"/>
      <c r="D16" s="15"/>
      <c r="E16" s="18" t="s">
        <v>28</v>
      </c>
      <c r="F16" s="18"/>
      <c r="G16" s="18"/>
      <c r="H16" s="15"/>
      <c r="I16" s="15"/>
      <c r="J16" s="15"/>
    </row>
    <row r="17" spans="1:10" ht="13.50" thickBot="1" customHeight="1">
      <c r="A17" s="1" t="s">
        <v>29</v>
      </c>
      <c r="B17" s="1"/>
      <c r="C17" s="1"/>
      <c r="D17" s="10" t="s">
        <v>30</v>
      </c>
      <c r="E17" s="1" t="s">
        <v>31</v>
      </c>
      <c r="F17" s="11">
        <v>1.891</v>
      </c>
      <c r="G17" s="11"/>
      <c r="H17" s="12">
        <v>29.67</v>
      </c>
      <c r="I17" s="12">
        <f ca="1">ROUND(INDIRECT(ADDRESS(ROW()+(0), COLUMN()+(-3), 1))*INDIRECT(ADDRESS(ROW()+(0), COLUMN()+(-1), 1)), 2)</f>
        <v>56.11</v>
      </c>
      <c r="J17" s="12"/>
    </row>
    <row r="18" spans="1:10" ht="13.50" thickBot="1" customHeight="1">
      <c r="A18" s="1" t="s">
        <v>32</v>
      </c>
      <c r="B18" s="1"/>
      <c r="C18" s="1"/>
      <c r="D18" s="10" t="s">
        <v>33</v>
      </c>
      <c r="E18" s="1" t="s">
        <v>34</v>
      </c>
      <c r="F18" s="13">
        <v>1.891</v>
      </c>
      <c r="G18" s="13"/>
      <c r="H18" s="14">
        <v>26.39</v>
      </c>
      <c r="I18" s="14">
        <f ca="1">ROUND(INDIRECT(ADDRESS(ROW()+(0), COLUMN()+(-3), 1))*INDIRECT(ADDRESS(ROW()+(0), COLUMN()+(-1), 1)), 2)</f>
        <v>49.9</v>
      </c>
      <c r="J18" s="14"/>
    </row>
    <row r="19" spans="1:10" ht="13.50" thickBot="1" customHeight="1">
      <c r="A19" s="15"/>
      <c r="B19" s="15"/>
      <c r="C19" s="15"/>
      <c r="D19" s="15"/>
      <c r="E19" s="15"/>
      <c r="F19" s="9" t="s">
        <v>35</v>
      </c>
      <c r="G19" s="9"/>
      <c r="H19" s="9"/>
      <c r="I19" s="17">
        <f ca="1">ROUND(SUM(INDIRECT(ADDRESS(ROW()+(-1), COLUMN()+(0), 1)),INDIRECT(ADDRESS(ROW()+(-2), COLUMN()+(0), 1))), 2)</f>
        <v>106.01</v>
      </c>
      <c r="J19" s="17"/>
    </row>
    <row r="20" spans="1:10" ht="13.50" thickBot="1" customHeight="1">
      <c r="A20" s="15">
        <v>3</v>
      </c>
      <c r="B20" s="15"/>
      <c r="C20" s="15"/>
      <c r="D20" s="15"/>
      <c r="E20" s="18" t="s">
        <v>36</v>
      </c>
      <c r="F20" s="18"/>
      <c r="G20" s="18"/>
      <c r="H20" s="15"/>
      <c r="I20" s="15"/>
      <c r="J20" s="15"/>
    </row>
    <row r="21" spans="1:10" ht="13.50" thickBot="1" customHeight="1">
      <c r="A21" s="19"/>
      <c r="B21" s="19"/>
      <c r="C21" s="19"/>
      <c r="D21" s="20" t="s">
        <v>37</v>
      </c>
      <c r="E21" s="19" t="s">
        <v>38</v>
      </c>
      <c r="F21" s="13">
        <v>2</v>
      </c>
      <c r="G21" s="13"/>
      <c r="H21" s="14">
        <f ca="1">ROUND(SUM(INDIRECT(ADDRESS(ROW()+(-2), COLUMN()+(1), 1)),INDIRECT(ADDRESS(ROW()+(-6), COLUMN()+(1), 1))), 2)</f>
        <v>468.65</v>
      </c>
      <c r="I21" s="14">
        <f ca="1">ROUND(INDIRECT(ADDRESS(ROW()+(0), COLUMN()+(-3), 1))*INDIRECT(ADDRESS(ROW()+(0), COLUMN()+(-1), 1))/100, 2)</f>
        <v>9.37</v>
      </c>
      <c r="J21" s="14"/>
    </row>
    <row r="22" spans="1:10" ht="13.50" thickBot="1" customHeight="1">
      <c r="A22" s="21" t="s">
        <v>39</v>
      </c>
      <c r="B22" s="21"/>
      <c r="C22" s="21"/>
      <c r="D22" s="22"/>
      <c r="E22" s="23"/>
      <c r="F22" s="24" t="s">
        <v>40</v>
      </c>
      <c r="G22" s="24"/>
      <c r="H22" s="25"/>
      <c r="I22" s="26">
        <f ca="1">ROUND(SUM(INDIRECT(ADDRESS(ROW()+(-1), COLUMN()+(0), 1)),INDIRECT(ADDRESS(ROW()+(-3), COLUMN()+(0), 1)),INDIRECT(ADDRESS(ROW()+(-7), COLUMN()+(0), 1))), 2)</f>
        <v>478.02</v>
      </c>
      <c r="J22" s="26"/>
    </row>
    <row r="25" spans="1:10" ht="13.50" thickBot="1" customHeight="1">
      <c r="A25" s="27" t="s">
        <v>41</v>
      </c>
      <c r="B25" s="27"/>
      <c r="C25" s="27"/>
      <c r="D25" s="27"/>
      <c r="E25" s="27"/>
      <c r="F25" s="27" t="s">
        <v>42</v>
      </c>
      <c r="G25" s="27" t="s">
        <v>43</v>
      </c>
      <c r="H25" s="27"/>
      <c r="I25" s="27"/>
      <c r="J25" s="27" t="s">
        <v>44</v>
      </c>
    </row>
    <row r="26" spans="1:10" ht="13.50" thickBot="1" customHeight="1">
      <c r="A26" s="28" t="s">
        <v>45</v>
      </c>
      <c r="B26" s="28"/>
      <c r="C26" s="28"/>
      <c r="D26" s="28"/>
      <c r="E26" s="28"/>
      <c r="F26" s="29">
        <v>1.10201e+06</v>
      </c>
      <c r="G26" s="29">
        <v>1.10201e+06</v>
      </c>
      <c r="H26" s="29"/>
      <c r="I26" s="29"/>
      <c r="J26" s="29" t="s">
        <v>46</v>
      </c>
    </row>
    <row r="27" spans="1:10" ht="24.00" thickBot="1" customHeight="1">
      <c r="A27" s="30" t="s">
        <v>47</v>
      </c>
      <c r="B27" s="30"/>
      <c r="C27" s="30"/>
      <c r="D27" s="30"/>
      <c r="E27" s="30"/>
      <c r="F27" s="31"/>
      <c r="G27" s="31"/>
      <c r="H27" s="31"/>
      <c r="I27" s="31"/>
      <c r="J27" s="31"/>
    </row>
    <row r="28" spans="1:10" ht="13.50" thickBot="1" customHeight="1">
      <c r="A28" s="28" t="s">
        <v>48</v>
      </c>
      <c r="B28" s="28"/>
      <c r="C28" s="28"/>
      <c r="D28" s="28"/>
      <c r="E28" s="28"/>
      <c r="F28" s="29">
        <v>142013</v>
      </c>
      <c r="G28" s="29">
        <v>172013</v>
      </c>
      <c r="H28" s="29"/>
      <c r="I28" s="29"/>
      <c r="J28" s="29">
        <v>3</v>
      </c>
    </row>
    <row r="29" spans="1:10" ht="13.50" thickBot="1" customHeight="1">
      <c r="A29" s="30" t="s">
        <v>49</v>
      </c>
      <c r="B29" s="30"/>
      <c r="C29" s="30"/>
      <c r="D29" s="30"/>
      <c r="E29" s="30"/>
      <c r="F29" s="31"/>
      <c r="G29" s="31"/>
      <c r="H29" s="31"/>
      <c r="I29" s="31"/>
      <c r="J29" s="31"/>
    </row>
    <row r="32" spans="1:1" ht="33.75" thickBot="1" customHeight="1">
      <c r="A32" s="1" t="s">
        <v>50</v>
      </c>
      <c r="B32" s="1"/>
      <c r="C32" s="1"/>
      <c r="D32" s="1"/>
      <c r="E32" s="1"/>
      <c r="F32" s="1"/>
      <c r="G32" s="1"/>
      <c r="H32" s="1"/>
      <c r="I32" s="1"/>
      <c r="J32" s="1"/>
    </row>
    <row r="33" spans="1:1" ht="33.75" thickBot="1" customHeight="1">
      <c r="A33" s="1" t="s">
        <v>51</v>
      </c>
      <c r="B33" s="1"/>
      <c r="C33" s="1"/>
      <c r="D33" s="1"/>
      <c r="E33" s="1"/>
      <c r="F33" s="1"/>
      <c r="G33" s="1"/>
      <c r="H33" s="1"/>
      <c r="I33" s="1"/>
      <c r="J33" s="1"/>
    </row>
    <row r="34" spans="1:1" ht="33.75" thickBot="1" customHeight="1">
      <c r="A34" s="1" t="s">
        <v>52</v>
      </c>
      <c r="B34" s="1"/>
      <c r="C34" s="1"/>
      <c r="D34" s="1"/>
      <c r="E34" s="1"/>
      <c r="F34" s="1"/>
      <c r="G34" s="1"/>
      <c r="H34" s="1"/>
      <c r="I34" s="1"/>
      <c r="J34" s="1"/>
    </row>
  </sheetData>
  <mergeCells count="63">
    <mergeCell ref="A1:J1"/>
    <mergeCell ref="C3:J3"/>
    <mergeCell ref="A5:J5"/>
    <mergeCell ref="A8:C8"/>
    <mergeCell ref="F8:G8"/>
    <mergeCell ref="I8:J8"/>
    <mergeCell ref="A9:C9"/>
    <mergeCell ref="E9:G9"/>
    <mergeCell ref="I9:J9"/>
    <mergeCell ref="A10:C10"/>
    <mergeCell ref="F10:G10"/>
    <mergeCell ref="I10:J10"/>
    <mergeCell ref="A11:C11"/>
    <mergeCell ref="F11:G11"/>
    <mergeCell ref="I11:J11"/>
    <mergeCell ref="A12:C12"/>
    <mergeCell ref="F12:G12"/>
    <mergeCell ref="I12:J12"/>
    <mergeCell ref="A13:C13"/>
    <mergeCell ref="F13:G13"/>
    <mergeCell ref="I13:J13"/>
    <mergeCell ref="A14:C14"/>
    <mergeCell ref="F14:G14"/>
    <mergeCell ref="I14:J14"/>
    <mergeCell ref="A15:C15"/>
    <mergeCell ref="F15:H15"/>
    <mergeCell ref="I15:J15"/>
    <mergeCell ref="A16:C16"/>
    <mergeCell ref="E16:G16"/>
    <mergeCell ref="I16:J16"/>
    <mergeCell ref="A17:C17"/>
    <mergeCell ref="F17:G17"/>
    <mergeCell ref="I17:J17"/>
    <mergeCell ref="A18:C18"/>
    <mergeCell ref="F18:G18"/>
    <mergeCell ref="I18:J18"/>
    <mergeCell ref="A19:C19"/>
    <mergeCell ref="F19:H19"/>
    <mergeCell ref="I19:J19"/>
    <mergeCell ref="A20:C20"/>
    <mergeCell ref="E20:G20"/>
    <mergeCell ref="I20:J20"/>
    <mergeCell ref="A21:C21"/>
    <mergeCell ref="F21:G21"/>
    <mergeCell ref="I21:J21"/>
    <mergeCell ref="A22:E22"/>
    <mergeCell ref="F22:H22"/>
    <mergeCell ref="I22:J22"/>
    <mergeCell ref="A25:E25"/>
    <mergeCell ref="G25:I25"/>
    <mergeCell ref="A26:E26"/>
    <mergeCell ref="F26:F27"/>
    <mergeCell ref="G26:I27"/>
    <mergeCell ref="J26:J27"/>
    <mergeCell ref="A27:E27"/>
    <mergeCell ref="A28:E28"/>
    <mergeCell ref="F28:F29"/>
    <mergeCell ref="G28:I29"/>
    <mergeCell ref="J28:J29"/>
    <mergeCell ref="A29:E29"/>
    <mergeCell ref="A32:J32"/>
    <mergeCell ref="A33:J33"/>
    <mergeCell ref="A34:J34"/>
  </mergeCells>
  <pageMargins left="0.147638" right="0.147638" top="0.206693" bottom="0.206693" header="0.0" footer="0.0"/>
  <pageSetup paperSize="9" orientation="portrait"/>
  <rowBreaks count="0" manualBreakCount="0">
    </rowBreaks>
</worksheet>
</file>