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<sst xmlns="http://schemas.openxmlformats.org/spreadsheetml/2006/main" count="93" uniqueCount="93">
  <si>
    <t xml:space="preserve"/>
  </si>
  <si>
    <t xml:space="preserve">QTT220</t>
  </si>
  <si>
    <t xml:space="preserve">m²</t>
  </si>
  <si>
    <t xml:space="preserve">Coberta inclinada de pissarra.</t>
  </si>
  <si>
    <r>
      <rPr>
        <sz val="8.25"/>
        <color rgb="FF000000"/>
        <rFont val="Arial"/>
        <family val="2"/>
      </rPr>
      <t xml:space="preserve">Coberta inclinada amb un pendent mitjà del 60%. FORMACIÓ DE PENDENTS: maó ceràmic buit (súper maó), per revestir, 50x20x4 cm, amb una capa de regularització de morter de ciment, industrial, M-5, de 3 cm d'espessor i acabat remolinat i replè de les juntes entre les peces de dos trams contigus amb el mateix morter, sobre envans alleugerits de maó ceràmic buit de 29x14x9 cm rebut amb morter de ciment, industrial, M-5, rematats superiorment amb mestres de morter de ciment, industrial, M-5, tot allò sobre forjat de formigó; IMPERMEABILITZACIÓ: tipus monocapa adherida, formada per làmina de betum modificat amb elastòmer SBS, LBM(SBS)-30-FP, amb armadura de feltre de polièster no teixit de 160 g/m², de superfície no protegida, totalment adherida al suport amb bufador prèvia emprimació amb emulsió asfàltica aniònica amb càrregues tipus EB; COBERTURA: pissarra per ensostrar en peces rectangulars, 32x22 cm, de segona qualitat, gruix 3 a 4 mm, col·locades formant tres gruixos (coberta terciada), i fixades sobre llates d'empostissar de fusta de pi de 42x27 mm. Inclús, resolució de punts singulars i peces especials de la cobertura. El preu no inclou el forjat de formigó.</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</si>
  <si>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</si>
  <si>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</si>
  <si>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</si>
  <si>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</si>
  <si>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</si>
  <si>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</si>
  <si>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</si>
  <si>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mt04lcc010c</t>
  </si>
  <si>
    <t xml:space="preserve">U</t>
  </si>
  <si>
    <t xml:space="preserve">Maó ceràmic buit (totxana), per revestir, 29x14x9 cm, per a ús en fàbrica protegida (peça P), densitat 805 kg/m³, segons UNE-EN 771-1.</t>
  </si>
  <si>
    <t xml:space="preserve">mt08aaa010a</t>
  </si>
  <si>
    <t xml:space="preserve">m³</t>
  </si>
  <si>
    <t xml:space="preserve">Aigua.</t>
  </si>
  <si>
    <t xml:space="preserve">mt09mif010ca</t>
  </si>
  <si>
    <t xml:space="preserve">t</t>
  </si>
  <si>
    <t xml:space="preserve">Morter industrial per a obra de paleta, de ciment, color gris, categoria M-5 (resistència a compressió 5 N/mm²), subministrat en sacs, segons UNE-EN 998-2.</t>
  </si>
  <si>
    <t xml:space="preserve">mt04lcg010a</t>
  </si>
  <si>
    <t xml:space="preserve">U</t>
  </si>
  <si>
    <t xml:space="preserve">Maó ceràmic buit (súper maó), per revestir, 50x20x4 cm, per a ús en fàbrica protegida (peça P), densitat 845 kg/m³, segons UNE-EN 771-1.</t>
  </si>
  <si>
    <t xml:space="preserve">mt14iea020c</t>
  </si>
  <si>
    <t xml:space="preserve">kg</t>
  </si>
  <si>
    <t xml:space="preserve">Emulsió asfàltica aniònica amb càrregues tipus EB, segons UNE 104231.</t>
  </si>
  <si>
    <t xml:space="preserve">mt14lba010c</t>
  </si>
  <si>
    <t xml:space="preserve">m²</t>
  </si>
  <si>
    <t xml:space="preserve">Làmina de betum modificat amb elastòmer SBS, LBM(SBS)-30-FP, de 2,5 mm d'espessor, massa nominal 3 kg/m², amb armadura de feltre de polièster no teixit de 160 g/m², de superfície no protegida. Segons UNE-EN 13707.</t>
  </si>
  <si>
    <t xml:space="preserve">mt13blw010b</t>
  </si>
  <si>
    <t xml:space="preserve">m</t>
  </si>
  <si>
    <t xml:space="preserve">Llistó de 42x27 mm de secció, de fusta de pinastre (Pinus pinaster), tractada en autoclau, amb classe d'ús 2, segons UNE-EN 335, acabat raspallat, amb humitat inferior al 20%.</t>
  </si>
  <si>
    <t xml:space="preserve">mt13eag023</t>
  </si>
  <si>
    <t xml:space="preserve">U</t>
  </si>
  <si>
    <t xml:space="preserve">Clau d'acer per a fixació d'elements de fusta a suport de formigó o morter.</t>
  </si>
  <si>
    <t xml:space="preserve">mt13piz100d</t>
  </si>
  <si>
    <t xml:space="preserve">m²</t>
  </si>
  <si>
    <t xml:space="preserve">Pissarra per ensostrar en peces rectangulars, 32x22 cm, de segona qualitat, gruix 3 a 4 mm, segons UNE-EN 12326-1.</t>
  </si>
  <si>
    <t xml:space="preserve">mt13piz050</t>
  </si>
  <si>
    <t xml:space="preserve">kg</t>
  </si>
  <si>
    <t xml:space="preserve">Elements de subjecció d'acer inoxidable (claus, ganxos, puntes, etc.).</t>
  </si>
  <si>
    <t xml:space="preserve">mt13piz051</t>
  </si>
  <si>
    <t xml:space="preserve">U</t>
  </si>
  <si>
    <t xml:space="preserve">Peça de ventilació de xapa galvanitzada.</t>
  </si>
  <si>
    <t xml:space="preserve">mt13piz053b</t>
  </si>
  <si>
    <t xml:space="preserve">m²</t>
  </si>
  <si>
    <t xml:space="preserve">Làmina de zinc natural de 0,65 mm d'espessor, en bobina.</t>
  </si>
  <si>
    <t xml:space="preserve">Subtotal materials:</t>
  </si>
  <si>
    <t xml:space="preserve">Mà d'obra</t>
  </si>
  <si>
    <t xml:space="preserve">mo020</t>
  </si>
  <si>
    <t xml:space="preserve">h</t>
  </si>
  <si>
    <t xml:space="preserve">Oficial 1ª construcció.</t>
  </si>
  <si>
    <t xml:space="preserve">mo077</t>
  </si>
  <si>
    <t xml:space="preserve">h</t>
  </si>
  <si>
    <t xml:space="preserve">Ajudant construcció.</t>
  </si>
  <si>
    <t xml:space="preserve">mo029</t>
  </si>
  <si>
    <t xml:space="preserve">h</t>
  </si>
  <si>
    <t xml:space="preserve">Oficial 1ª aplicador de làmines impermeabilitzants.</t>
  </si>
  <si>
    <t xml:space="preserve">mo067</t>
  </si>
  <si>
    <t xml:space="preserve">h</t>
  </si>
  <si>
    <t xml:space="preserve">Ajudant aplicador de làmines impermeabilitzants.</t>
  </si>
  <si>
    <t xml:space="preserve">mo036</t>
  </si>
  <si>
    <t xml:space="preserve">h</t>
  </si>
  <si>
    <t xml:space="preserve">Oficial 1ª col·locador de pissarra.</t>
  </si>
  <si>
    <t xml:space="preserve">mo074</t>
  </si>
  <si>
    <t xml:space="preserve">h</t>
  </si>
  <si>
    <t xml:space="preserve">Ajudant col·locador de pissarra.</t>
  </si>
  <si>
    <t xml:space="preserve">Subtotal mà d'obra:</t>
  </si>
  <si>
    <t xml:space="preserve">Costos directes complementaris</t>
  </si>
  <si>
    <t xml:space="preserve">%</t>
  </si>
  <si>
    <t xml:space="preserve">Costos directes complementaris</t>
  </si>
  <si>
    <t xml:space="preserve">Cost de manteniment decennal: 63,72€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</si>
  <si>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</si>
  <si>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</si>
  <si>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</si>
  <si>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</si>
  <si>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</si>
  <si>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</si>
  <si>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2+/4</t>
  </si>
  <si>
    <t xml:space="preserve">Especificaciones de piezas para fábrica de albañilería. Parte 1: Piezas de arcilla cocida.</t>
  </si>
  <si>
    <t xml:space="preserve">EN  998-2:2016</t>
  </si>
  <si>
    <t xml:space="preserve">2+/4</t>
  </si>
  <si>
    <t xml:space="preserve">Especificaciones de los morteros para albañilería. Parte 2: Morteros para albañilería</t>
  </si>
  <si>
    <t xml:space="preserve">EN  13707:2004+A2:2009</t>
  </si>
  <si>
    <t xml:space="preserve">1/2+/3/4</t>
  </si>
  <si>
    <t xml:space="preserve">Láminas flexibles para la impermeabilización. Láminas bituminosas con armadura para impermeabilización de cubiertas. Definiciones y características.</t>
  </si>
  <si>
    <t xml:space="preserve">EN  12326-1:2014</t>
  </si>
  <si>
    <t xml:space="preserve">1/3/4</t>
  </si>
  <si>
    <t xml:space="preserve">Productos de pizarra y piedra natural para tejados inclinados y revestimientos. Parte 1: Especificaciones para pizarras y pizarras carbonatadas.</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</si>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</sst>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4.93" customWidth="1"/>
    <col min="5" max="5" width="75.14" customWidth="1"/>
    <col min="6" max="6" width="1.02" customWidth="1"/>
    <col min="7" max="7" width="10.71" customWidth="1"/>
    <col min="8" max="8" width="2.55" customWidth="1"/>
    <col min="9" max="9" width="10.71"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97.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24.00" thickBot="1" customHeight="1">
      <c r="A10" s="1" t="s">
        <v>12</v>
      </c>
      <c r="B10" s="1"/>
      <c r="C10" s="10" t="s">
        <v>13</v>
      </c>
      <c r="D10" s="10"/>
      <c r="E10" s="1" t="s">
        <v>14</v>
      </c>
      <c r="F10" s="1"/>
      <c r="G10" s="11">
        <v>52.035</v>
      </c>
      <c r="H10" s="11"/>
      <c r="I10" s="12">
        <v>0.35</v>
      </c>
      <c r="J10" s="12">
        <f ca="1">ROUND(INDIRECT(ADDRESS(ROW()+(0), COLUMN()+(-3), 1))*INDIRECT(ADDRESS(ROW()+(0), COLUMN()+(-1), 1)), 2)</f>
        <v>18.21</v>
      </c>
    </row>
    <row r="11" spans="1:10" ht="13.50" thickBot="1" customHeight="1">
      <c r="A11" s="1" t="s">
        <v>15</v>
      </c>
      <c r="B11" s="1"/>
      <c r="C11" s="10" t="s">
        <v>16</v>
      </c>
      <c r="D11" s="10"/>
      <c r="E11" s="1" t="s">
        <v>17</v>
      </c>
      <c r="F11" s="1"/>
      <c r="G11" s="11">
        <v>0.015</v>
      </c>
      <c r="H11" s="11"/>
      <c r="I11" s="12">
        <v>1.5</v>
      </c>
      <c r="J11" s="12">
        <f ca="1">ROUND(INDIRECT(ADDRESS(ROW()+(0), COLUMN()+(-3), 1))*INDIRECT(ADDRESS(ROW()+(0), COLUMN()+(-1), 1)), 2)</f>
        <v>0.02</v>
      </c>
    </row>
    <row r="12" spans="1:10" ht="24.00" thickBot="1" customHeight="1">
      <c r="A12" s="1" t="s">
        <v>18</v>
      </c>
      <c r="B12" s="1"/>
      <c r="C12" s="10" t="s">
        <v>19</v>
      </c>
      <c r="D12" s="10"/>
      <c r="E12" s="1" t="s">
        <v>20</v>
      </c>
      <c r="F12" s="1"/>
      <c r="G12" s="11">
        <v>0.085</v>
      </c>
      <c r="H12" s="11"/>
      <c r="I12" s="12">
        <v>53.48</v>
      </c>
      <c r="J12" s="12">
        <f ca="1">ROUND(INDIRECT(ADDRESS(ROW()+(0), COLUMN()+(-3), 1))*INDIRECT(ADDRESS(ROW()+(0), COLUMN()+(-1), 1)), 2)</f>
        <v>4.55</v>
      </c>
    </row>
    <row r="13" spans="1:10" ht="24.00" thickBot="1" customHeight="1">
      <c r="A13" s="1" t="s">
        <v>21</v>
      </c>
      <c r="B13" s="1"/>
      <c r="C13" s="10" t="s">
        <v>22</v>
      </c>
      <c r="D13" s="10"/>
      <c r="E13" s="1" t="s">
        <v>23</v>
      </c>
      <c r="F13" s="1"/>
      <c r="G13" s="11">
        <v>10.9</v>
      </c>
      <c r="H13" s="11"/>
      <c r="I13" s="12">
        <v>0.46</v>
      </c>
      <c r="J13" s="12">
        <f ca="1">ROUND(INDIRECT(ADDRESS(ROW()+(0), COLUMN()+(-3), 1))*INDIRECT(ADDRESS(ROW()+(0), COLUMN()+(-1), 1)), 2)</f>
        <v>5.01</v>
      </c>
    </row>
    <row r="14" spans="1:10" ht="13.50" thickBot="1" customHeight="1">
      <c r="A14" s="1" t="s">
        <v>24</v>
      </c>
      <c r="B14" s="1"/>
      <c r="C14" s="10" t="s">
        <v>25</v>
      </c>
      <c r="D14" s="10"/>
      <c r="E14" s="1" t="s">
        <v>26</v>
      </c>
      <c r="F14" s="1"/>
      <c r="G14" s="11">
        <v>0.3</v>
      </c>
      <c r="H14" s="11"/>
      <c r="I14" s="12">
        <v>3.3</v>
      </c>
      <c r="J14" s="12">
        <f ca="1">ROUND(INDIRECT(ADDRESS(ROW()+(0), COLUMN()+(-3), 1))*INDIRECT(ADDRESS(ROW()+(0), COLUMN()+(-1), 1)), 2)</f>
        <v>0.99</v>
      </c>
    </row>
    <row r="15" spans="1:10" ht="34.50" thickBot="1" customHeight="1">
      <c r="A15" s="1" t="s">
        <v>27</v>
      </c>
      <c r="B15" s="1"/>
      <c r="C15" s="10" t="s">
        <v>28</v>
      </c>
      <c r="D15" s="10"/>
      <c r="E15" s="1" t="s">
        <v>29</v>
      </c>
      <c r="F15" s="1"/>
      <c r="G15" s="11">
        <v>1.1</v>
      </c>
      <c r="H15" s="11"/>
      <c r="I15" s="12">
        <v>5.54</v>
      </c>
      <c r="J15" s="12">
        <f ca="1">ROUND(INDIRECT(ADDRESS(ROW()+(0), COLUMN()+(-3), 1))*INDIRECT(ADDRESS(ROW()+(0), COLUMN()+(-1), 1)), 2)</f>
        <v>6.09</v>
      </c>
    </row>
    <row r="16" spans="1:10" ht="24.00" thickBot="1" customHeight="1">
      <c r="A16" s="1" t="s">
        <v>30</v>
      </c>
      <c r="B16" s="1"/>
      <c r="C16" s="10" t="s">
        <v>31</v>
      </c>
      <c r="D16" s="10"/>
      <c r="E16" s="1" t="s">
        <v>32</v>
      </c>
      <c r="F16" s="1"/>
      <c r="G16" s="11">
        <v>6.81</v>
      </c>
      <c r="H16" s="11"/>
      <c r="I16" s="12">
        <v>0.54</v>
      </c>
      <c r="J16" s="12">
        <f ca="1">ROUND(INDIRECT(ADDRESS(ROW()+(0), COLUMN()+(-3), 1))*INDIRECT(ADDRESS(ROW()+(0), COLUMN()+(-1), 1)), 2)</f>
        <v>3.68</v>
      </c>
    </row>
    <row r="17" spans="1:10" ht="13.50" thickBot="1" customHeight="1">
      <c r="A17" s="1" t="s">
        <v>33</v>
      </c>
      <c r="B17" s="1"/>
      <c r="C17" s="10" t="s">
        <v>34</v>
      </c>
      <c r="D17" s="10"/>
      <c r="E17" s="1" t="s">
        <v>35</v>
      </c>
      <c r="F17" s="1"/>
      <c r="G17" s="11">
        <v>10.62</v>
      </c>
      <c r="H17" s="11"/>
      <c r="I17" s="12">
        <v>0.07</v>
      </c>
      <c r="J17" s="12">
        <f ca="1">ROUND(INDIRECT(ADDRESS(ROW()+(0), COLUMN()+(-3), 1))*INDIRECT(ADDRESS(ROW()+(0), COLUMN()+(-1), 1)), 2)</f>
        <v>0.74</v>
      </c>
    </row>
    <row r="18" spans="1:10" ht="24.00" thickBot="1" customHeight="1">
      <c r="A18" s="1" t="s">
        <v>36</v>
      </c>
      <c r="B18" s="1"/>
      <c r="C18" s="10" t="s">
        <v>37</v>
      </c>
      <c r="D18" s="10"/>
      <c r="E18" s="1" t="s">
        <v>38</v>
      </c>
      <c r="F18" s="1"/>
      <c r="G18" s="11">
        <v>1.09</v>
      </c>
      <c r="H18" s="11"/>
      <c r="I18" s="12">
        <v>7.82</v>
      </c>
      <c r="J18" s="12">
        <f ca="1">ROUND(INDIRECT(ADDRESS(ROW()+(0), COLUMN()+(-3), 1))*INDIRECT(ADDRESS(ROW()+(0), COLUMN()+(-1), 1)), 2)</f>
        <v>8.52</v>
      </c>
    </row>
    <row r="19" spans="1:10" ht="13.50" thickBot="1" customHeight="1">
      <c r="A19" s="1" t="s">
        <v>39</v>
      </c>
      <c r="B19" s="1"/>
      <c r="C19" s="10" t="s">
        <v>40</v>
      </c>
      <c r="D19" s="10"/>
      <c r="E19" s="1" t="s">
        <v>41</v>
      </c>
      <c r="F19" s="1"/>
      <c r="G19" s="11">
        <v>0.46</v>
      </c>
      <c r="H19" s="11"/>
      <c r="I19" s="12">
        <v>3.42</v>
      </c>
      <c r="J19" s="12">
        <f ca="1">ROUND(INDIRECT(ADDRESS(ROW()+(0), COLUMN()+(-3), 1))*INDIRECT(ADDRESS(ROW()+(0), COLUMN()+(-1), 1)), 2)</f>
        <v>1.57</v>
      </c>
    </row>
    <row r="20" spans="1:10" ht="13.50" thickBot="1" customHeight="1">
      <c r="A20" s="1" t="s">
        <v>42</v>
      </c>
      <c r="B20" s="1"/>
      <c r="C20" s="10" t="s">
        <v>43</v>
      </c>
      <c r="D20" s="10"/>
      <c r="E20" s="1" t="s">
        <v>44</v>
      </c>
      <c r="F20" s="1"/>
      <c r="G20" s="11">
        <v>0.05</v>
      </c>
      <c r="H20" s="11"/>
      <c r="I20" s="12">
        <v>6.31</v>
      </c>
      <c r="J20" s="12">
        <f ca="1">ROUND(INDIRECT(ADDRESS(ROW()+(0), COLUMN()+(-3), 1))*INDIRECT(ADDRESS(ROW()+(0), COLUMN()+(-1), 1)), 2)</f>
        <v>0.32</v>
      </c>
    </row>
    <row r="21" spans="1:10" ht="13.50" thickBot="1" customHeight="1">
      <c r="A21" s="1" t="s">
        <v>45</v>
      </c>
      <c r="B21" s="1"/>
      <c r="C21" s="10" t="s">
        <v>46</v>
      </c>
      <c r="D21" s="10"/>
      <c r="E21" s="1" t="s">
        <v>47</v>
      </c>
      <c r="F21" s="1"/>
      <c r="G21" s="13">
        <v>0.192</v>
      </c>
      <c r="H21" s="13"/>
      <c r="I21" s="14">
        <v>11.82</v>
      </c>
      <c r="J21" s="14">
        <f ca="1">ROUND(INDIRECT(ADDRESS(ROW()+(0), COLUMN()+(-3), 1))*INDIRECT(ADDRESS(ROW()+(0), COLUMN()+(-1), 1)), 2)</f>
        <v>2.27</v>
      </c>
    </row>
    <row r="22" spans="1:10" ht="13.50" thickBot="1" customHeight="1">
      <c r="A22" s="15"/>
      <c r="B22" s="15"/>
      <c r="C22" s="15"/>
      <c r="D22" s="15"/>
      <c r="E22" s="15"/>
      <c r="F22" s="15"/>
      <c r="G22" s="9" t="s">
        <v>48</v>
      </c>
      <c r="H22" s="9"/>
      <c r="I22" s="9"/>
      <c r="J22"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51.97</v>
      </c>
    </row>
    <row r="23" spans="1:10" ht="13.50" thickBot="1" customHeight="1">
      <c r="A23" s="15">
        <v>2</v>
      </c>
      <c r="B23" s="15"/>
      <c r="C23" s="15"/>
      <c r="D23" s="15"/>
      <c r="E23" s="18" t="s">
        <v>49</v>
      </c>
      <c r="F23" s="18"/>
      <c r="G23" s="18"/>
      <c r="H23" s="18"/>
      <c r="I23" s="15"/>
      <c r="J23" s="15"/>
    </row>
    <row r="24" spans="1:10" ht="13.50" thickBot="1" customHeight="1">
      <c r="A24" s="1" t="s">
        <v>50</v>
      </c>
      <c r="B24" s="1"/>
      <c r="C24" s="10" t="s">
        <v>51</v>
      </c>
      <c r="D24" s="10"/>
      <c r="E24" s="1" t="s">
        <v>52</v>
      </c>
      <c r="F24" s="1"/>
      <c r="G24" s="11">
        <v>1.012</v>
      </c>
      <c r="H24" s="11"/>
      <c r="I24" s="12">
        <v>29.67</v>
      </c>
      <c r="J24" s="12">
        <f ca="1">ROUND(INDIRECT(ADDRESS(ROW()+(0), COLUMN()+(-3), 1))*INDIRECT(ADDRESS(ROW()+(0), COLUMN()+(-1), 1)), 2)</f>
        <v>30.03</v>
      </c>
    </row>
    <row r="25" spans="1:10" ht="13.50" thickBot="1" customHeight="1">
      <c r="A25" s="1" t="s">
        <v>53</v>
      </c>
      <c r="B25" s="1"/>
      <c r="C25" s="10" t="s">
        <v>54</v>
      </c>
      <c r="D25" s="10"/>
      <c r="E25" s="1" t="s">
        <v>55</v>
      </c>
      <c r="F25" s="1"/>
      <c r="G25" s="11">
        <v>1.282</v>
      </c>
      <c r="H25" s="11"/>
      <c r="I25" s="12">
        <v>26.39</v>
      </c>
      <c r="J25" s="12">
        <f ca="1">ROUND(INDIRECT(ADDRESS(ROW()+(0), COLUMN()+(-3), 1))*INDIRECT(ADDRESS(ROW()+(0), COLUMN()+(-1), 1)), 2)</f>
        <v>33.83</v>
      </c>
    </row>
    <row r="26" spans="1:10" ht="13.50" thickBot="1" customHeight="1">
      <c r="A26" s="1" t="s">
        <v>56</v>
      </c>
      <c r="B26" s="1"/>
      <c r="C26" s="10" t="s">
        <v>57</v>
      </c>
      <c r="D26" s="10"/>
      <c r="E26" s="1" t="s">
        <v>58</v>
      </c>
      <c r="F26" s="1"/>
      <c r="G26" s="11">
        <v>0.37</v>
      </c>
      <c r="H26" s="11"/>
      <c r="I26" s="12">
        <v>29.67</v>
      </c>
      <c r="J26" s="12">
        <f ca="1">ROUND(INDIRECT(ADDRESS(ROW()+(0), COLUMN()+(-3), 1))*INDIRECT(ADDRESS(ROW()+(0), COLUMN()+(-1), 1)), 2)</f>
        <v>10.98</v>
      </c>
    </row>
    <row r="27" spans="1:10" ht="13.50" thickBot="1" customHeight="1">
      <c r="A27" s="1" t="s">
        <v>59</v>
      </c>
      <c r="B27" s="1"/>
      <c r="C27" s="10" t="s">
        <v>60</v>
      </c>
      <c r="D27" s="10"/>
      <c r="E27" s="1" t="s">
        <v>61</v>
      </c>
      <c r="F27" s="1"/>
      <c r="G27" s="11">
        <v>0.37</v>
      </c>
      <c r="H27" s="11"/>
      <c r="I27" s="12">
        <v>26.39</v>
      </c>
      <c r="J27" s="12">
        <f ca="1">ROUND(INDIRECT(ADDRESS(ROW()+(0), COLUMN()+(-3), 1))*INDIRECT(ADDRESS(ROW()+(0), COLUMN()+(-1), 1)), 2)</f>
        <v>9.76</v>
      </c>
    </row>
    <row r="28" spans="1:10" ht="13.50" thickBot="1" customHeight="1">
      <c r="A28" s="1" t="s">
        <v>62</v>
      </c>
      <c r="B28" s="1"/>
      <c r="C28" s="10" t="s">
        <v>63</v>
      </c>
      <c r="D28" s="10"/>
      <c r="E28" s="1" t="s">
        <v>64</v>
      </c>
      <c r="F28" s="1"/>
      <c r="G28" s="11">
        <v>0.516</v>
      </c>
      <c r="H28" s="11"/>
      <c r="I28" s="12">
        <v>29.67</v>
      </c>
      <c r="J28" s="12">
        <f ca="1">ROUND(INDIRECT(ADDRESS(ROW()+(0), COLUMN()+(-3), 1))*INDIRECT(ADDRESS(ROW()+(0), COLUMN()+(-1), 1)), 2)</f>
        <v>15.31</v>
      </c>
    </row>
    <row r="29" spans="1:10" ht="13.50" thickBot="1" customHeight="1">
      <c r="A29" s="1" t="s">
        <v>65</v>
      </c>
      <c r="B29" s="1"/>
      <c r="C29" s="10" t="s">
        <v>66</v>
      </c>
      <c r="D29" s="10"/>
      <c r="E29" s="1" t="s">
        <v>67</v>
      </c>
      <c r="F29" s="1"/>
      <c r="G29" s="13">
        <v>0.516</v>
      </c>
      <c r="H29" s="13"/>
      <c r="I29" s="14">
        <v>26.39</v>
      </c>
      <c r="J29" s="14">
        <f ca="1">ROUND(INDIRECT(ADDRESS(ROW()+(0), COLUMN()+(-3), 1))*INDIRECT(ADDRESS(ROW()+(0), COLUMN()+(-1), 1)), 2)</f>
        <v>13.62</v>
      </c>
    </row>
    <row r="30" spans="1:10" ht="13.50" thickBot="1" customHeight="1">
      <c r="A30" s="15"/>
      <c r="B30" s="15"/>
      <c r="C30" s="15"/>
      <c r="D30" s="15"/>
      <c r="E30" s="15"/>
      <c r="F30" s="15"/>
      <c r="G30" s="9" t="s">
        <v>68</v>
      </c>
      <c r="H30" s="9"/>
      <c r="I30" s="9"/>
      <c r="J30" s="17">
        <f ca="1">ROUND(SUM(INDIRECT(ADDRESS(ROW()+(-1), COLUMN()+(0), 1)),INDIRECT(ADDRESS(ROW()+(-2), COLUMN()+(0), 1)),INDIRECT(ADDRESS(ROW()+(-3), COLUMN()+(0), 1)),INDIRECT(ADDRESS(ROW()+(-4), COLUMN()+(0), 1)),INDIRECT(ADDRESS(ROW()+(-5), COLUMN()+(0), 1)),INDIRECT(ADDRESS(ROW()+(-6), COLUMN()+(0), 1))), 2)</f>
        <v>113.53</v>
      </c>
    </row>
    <row r="31" spans="1:10" ht="13.50" thickBot="1" customHeight="1">
      <c r="A31" s="15">
        <v>3</v>
      </c>
      <c r="B31" s="15"/>
      <c r="C31" s="15"/>
      <c r="D31" s="15"/>
      <c r="E31" s="18" t="s">
        <v>69</v>
      </c>
      <c r="F31" s="18"/>
      <c r="G31" s="18"/>
      <c r="H31" s="18"/>
      <c r="I31" s="15"/>
      <c r="J31" s="15"/>
    </row>
    <row r="32" spans="1:10" ht="13.50" thickBot="1" customHeight="1">
      <c r="A32" s="19"/>
      <c r="B32" s="19"/>
      <c r="C32" s="20" t="s">
        <v>70</v>
      </c>
      <c r="D32" s="20"/>
      <c r="E32" s="19" t="s">
        <v>71</v>
      </c>
      <c r="F32" s="19"/>
      <c r="G32" s="13">
        <v>10</v>
      </c>
      <c r="H32" s="13"/>
      <c r="I32" s="14">
        <f ca="1">ROUND(SUM(INDIRECT(ADDRESS(ROW()+(-2), COLUMN()+(1), 1)),INDIRECT(ADDRESS(ROW()+(-10), COLUMN()+(1), 1))), 2)</f>
        <v>165.5</v>
      </c>
      <c r="J32" s="14">
        <f ca="1">ROUND(INDIRECT(ADDRESS(ROW()+(0), COLUMN()+(-3), 1))*INDIRECT(ADDRESS(ROW()+(0), COLUMN()+(-1), 1))/100, 2)</f>
        <v>16.55</v>
      </c>
    </row>
    <row r="33" spans="1:10" ht="13.50" thickBot="1" customHeight="1">
      <c r="A33" s="21" t="s">
        <v>72</v>
      </c>
      <c r="B33" s="21"/>
      <c r="C33" s="22"/>
      <c r="D33" s="22"/>
      <c r="E33" s="23"/>
      <c r="F33" s="23"/>
      <c r="G33" s="24" t="s">
        <v>73</v>
      </c>
      <c r="H33" s="24"/>
      <c r="I33" s="25"/>
      <c r="J33" s="26">
        <f ca="1">ROUND(SUM(INDIRECT(ADDRESS(ROW()+(-1), COLUMN()+(0), 1)),INDIRECT(ADDRESS(ROW()+(-3), COLUMN()+(0), 1)),INDIRECT(ADDRESS(ROW()+(-11), COLUMN()+(0), 1))), 2)</f>
        <v>182.05</v>
      </c>
    </row>
    <row r="36" spans="1:10" ht="13.50" thickBot="1" customHeight="1">
      <c r="A36" s="27" t="s">
        <v>74</v>
      </c>
      <c r="B36" s="27"/>
      <c r="C36" s="27"/>
      <c r="D36" s="27"/>
      <c r="E36" s="27"/>
      <c r="F36" s="27" t="s">
        <v>75</v>
      </c>
      <c r="G36" s="27"/>
      <c r="H36" s="27" t="s">
        <v>76</v>
      </c>
      <c r="I36" s="27"/>
      <c r="J36" s="27" t="s">
        <v>77</v>
      </c>
    </row>
    <row r="37" spans="1:10" ht="13.50" thickBot="1" customHeight="1">
      <c r="A37" s="28" t="s">
        <v>78</v>
      </c>
      <c r="B37" s="28"/>
      <c r="C37" s="28"/>
      <c r="D37" s="28"/>
      <c r="E37" s="28"/>
      <c r="F37" s="29">
        <v>1.06202e+06</v>
      </c>
      <c r="G37" s="29"/>
      <c r="H37" s="29">
        <v>1.06202e+06</v>
      </c>
      <c r="I37" s="29"/>
      <c r="J37" s="29" t="s">
        <v>79</v>
      </c>
    </row>
    <row r="38" spans="1:10" ht="13.50" thickBot="1" customHeight="1">
      <c r="A38" s="30" t="s">
        <v>80</v>
      </c>
      <c r="B38" s="30"/>
      <c r="C38" s="30"/>
      <c r="D38" s="30"/>
      <c r="E38" s="30"/>
      <c r="F38" s="31"/>
      <c r="G38" s="31"/>
      <c r="H38" s="31"/>
      <c r="I38" s="31"/>
      <c r="J38" s="31"/>
    </row>
    <row r="39" spans="1:10" ht="13.50" thickBot="1" customHeight="1">
      <c r="A39" s="28" t="s">
        <v>81</v>
      </c>
      <c r="B39" s="28"/>
      <c r="C39" s="28"/>
      <c r="D39" s="28"/>
      <c r="E39" s="28"/>
      <c r="F39" s="29">
        <v>1.18202e+06</v>
      </c>
      <c r="G39" s="29"/>
      <c r="H39" s="29">
        <v>1.18202e+06</v>
      </c>
      <c r="I39" s="29"/>
      <c r="J39" s="29" t="s">
        <v>82</v>
      </c>
    </row>
    <row r="40" spans="1:10" ht="13.50" thickBot="1" customHeight="1">
      <c r="A40" s="30" t="s">
        <v>83</v>
      </c>
      <c r="B40" s="30"/>
      <c r="C40" s="30"/>
      <c r="D40" s="30"/>
      <c r="E40" s="30"/>
      <c r="F40" s="31"/>
      <c r="G40" s="31"/>
      <c r="H40" s="31"/>
      <c r="I40" s="31"/>
      <c r="J40" s="31"/>
    </row>
    <row r="41" spans="1:10" ht="13.50" thickBot="1" customHeight="1">
      <c r="A41" s="28" t="s">
        <v>84</v>
      </c>
      <c r="B41" s="28"/>
      <c r="C41" s="28"/>
      <c r="D41" s="28"/>
      <c r="E41" s="28"/>
      <c r="F41" s="29">
        <v>142010</v>
      </c>
      <c r="G41" s="29"/>
      <c r="H41" s="29">
        <v>1.10201e+06</v>
      </c>
      <c r="I41" s="29"/>
      <c r="J41" s="29" t="s">
        <v>85</v>
      </c>
    </row>
    <row r="42" spans="1:10" ht="24.00" thickBot="1" customHeight="1">
      <c r="A42" s="30" t="s">
        <v>86</v>
      </c>
      <c r="B42" s="30"/>
      <c r="C42" s="30"/>
      <c r="D42" s="30"/>
      <c r="E42" s="30"/>
      <c r="F42" s="31"/>
      <c r="G42" s="31"/>
      <c r="H42" s="31"/>
      <c r="I42" s="31"/>
      <c r="J42" s="31"/>
    </row>
    <row r="43" spans="1:10" ht="13.50" thickBot="1" customHeight="1">
      <c r="A43" s="28" t="s">
        <v>87</v>
      </c>
      <c r="B43" s="28"/>
      <c r="C43" s="28"/>
      <c r="D43" s="28"/>
      <c r="E43" s="28"/>
      <c r="F43" s="29">
        <v>1.32202e+06</v>
      </c>
      <c r="G43" s="29"/>
      <c r="H43" s="29">
        <v>1.32202e+06</v>
      </c>
      <c r="I43" s="29"/>
      <c r="J43" s="29" t="s">
        <v>88</v>
      </c>
    </row>
    <row r="44" spans="1:10" ht="24.00" thickBot="1" customHeight="1">
      <c r="A44" s="30" t="s">
        <v>89</v>
      </c>
      <c r="B44" s="30"/>
      <c r="C44" s="30"/>
      <c r="D44" s="30"/>
      <c r="E44" s="30"/>
      <c r="F44" s="31"/>
      <c r="G44" s="31"/>
      <c r="H44" s="31"/>
      <c r="I44" s="31"/>
      <c r="J44" s="31"/>
    </row>
    <row r="47" spans="1:1" ht="33.75" thickBot="1" customHeight="1">
      <c r="A47" s="1" t="s">
        <v>90</v>
      </c>
      <c r="B47" s="1"/>
      <c r="C47" s="1"/>
      <c r="D47" s="1"/>
      <c r="E47" s="1"/>
      <c r="F47" s="1"/>
      <c r="G47" s="1"/>
      <c r="H47" s="1"/>
      <c r="I47" s="1"/>
      <c r="J47" s="1"/>
    </row>
    <row r="48" spans="1:1" ht="33.75" thickBot="1" customHeight="1">
      <c r="A48" s="1" t="s">
        <v>91</v>
      </c>
      <c r="B48" s="1"/>
      <c r="C48" s="1"/>
      <c r="D48" s="1"/>
      <c r="E48" s="1"/>
      <c r="F48" s="1"/>
      <c r="G48" s="1"/>
      <c r="H48" s="1"/>
      <c r="I48" s="1"/>
      <c r="J48" s="1"/>
    </row>
    <row r="49" spans="1:1" ht="33.75" thickBot="1" customHeight="1">
      <c r="A49" s="1" t="s">
        <v>92</v>
      </c>
      <c r="B49" s="1"/>
      <c r="C49" s="1"/>
      <c r="D49" s="1"/>
      <c r="E49" s="1"/>
      <c r="F49" s="1"/>
      <c r="G49" s="1"/>
      <c r="H49" s="1"/>
      <c r="I49" s="1"/>
      <c r="J49" s="1"/>
    </row>
  </sheetData>
  <mergeCells count="129">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I22"/>
    <mergeCell ref="A23:B23"/>
    <mergeCell ref="C23:D23"/>
    <mergeCell ref="E23:H23"/>
    <mergeCell ref="A24:B24"/>
    <mergeCell ref="C24:D24"/>
    <mergeCell ref="E24:F24"/>
    <mergeCell ref="G24:H24"/>
    <mergeCell ref="A25:B25"/>
    <mergeCell ref="C25:D25"/>
    <mergeCell ref="E25:F25"/>
    <mergeCell ref="G25:H25"/>
    <mergeCell ref="A26:B26"/>
    <mergeCell ref="C26:D26"/>
    <mergeCell ref="E26:F26"/>
    <mergeCell ref="G26:H26"/>
    <mergeCell ref="A27:B27"/>
    <mergeCell ref="C27:D27"/>
    <mergeCell ref="E27:F27"/>
    <mergeCell ref="G27:H27"/>
    <mergeCell ref="A28:B28"/>
    <mergeCell ref="C28:D28"/>
    <mergeCell ref="E28:F28"/>
    <mergeCell ref="G28:H28"/>
    <mergeCell ref="A29:B29"/>
    <mergeCell ref="C29:D29"/>
    <mergeCell ref="E29:F29"/>
    <mergeCell ref="G29:H29"/>
    <mergeCell ref="A30:B30"/>
    <mergeCell ref="C30:D30"/>
    <mergeCell ref="E30:F30"/>
    <mergeCell ref="G30:I30"/>
    <mergeCell ref="A31:B31"/>
    <mergeCell ref="C31:D31"/>
    <mergeCell ref="E31:H31"/>
    <mergeCell ref="A32:B32"/>
    <mergeCell ref="C32:D32"/>
    <mergeCell ref="E32:F32"/>
    <mergeCell ref="G32:H32"/>
    <mergeCell ref="A33:F33"/>
    <mergeCell ref="G33:I33"/>
    <mergeCell ref="A36:E36"/>
    <mergeCell ref="F36:G36"/>
    <mergeCell ref="H36:I36"/>
    <mergeCell ref="A37:E37"/>
    <mergeCell ref="F37:G38"/>
    <mergeCell ref="H37:I38"/>
    <mergeCell ref="J37:J38"/>
    <mergeCell ref="A38:E38"/>
    <mergeCell ref="A39:E39"/>
    <mergeCell ref="F39:G40"/>
    <mergeCell ref="H39:I40"/>
    <mergeCell ref="J39:J40"/>
    <mergeCell ref="A40:E40"/>
    <mergeCell ref="A41:E41"/>
    <mergeCell ref="F41:G42"/>
    <mergeCell ref="H41:I42"/>
    <mergeCell ref="J41:J42"/>
    <mergeCell ref="A42:E42"/>
    <mergeCell ref="A43:E43"/>
    <mergeCell ref="F43:G44"/>
    <mergeCell ref="H43:I44"/>
    <mergeCell ref="J43:J44"/>
    <mergeCell ref="A44:E44"/>
    <mergeCell ref="A47:J47"/>
    <mergeCell ref="A48:J48"/>
    <mergeCell ref="A49:J49"/>
  </mergeCells>
  <pageMargins left="0.147638" right="0.147638" top="0.206693" bottom="0.206693" header="0.0" footer="0.0"/>
  <pageSetup paperSize="9" orientation="portrait"/>
  <rowBreaks count="0" manualBreakCount="0">
    </rowBreaks>
</worksheet>
</file>