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<sst xmlns="http://schemas.openxmlformats.org/spreadsheetml/2006/main" count="42" uniqueCount="42">
  <si>
    <t xml:space="preserve"/>
  </si>
  <si>
    <t xml:space="preserve">QBF031</t>
  </si>
  <si>
    <t xml:space="preserve">U</t>
  </si>
  <si>
    <t xml:space="preserve">Trobada de coberta plana transitable, ventilada amb bonera. Impermeabilització amb làmines de poliolefines.</t>
  </si>
  <si>
    <r>
      <rPr>
        <sz val="8.25"/>
        <color rgb="FF000000"/>
        <rFont val="Arial"/>
        <family val="2"/>
      </rPr>
      <t xml:space="preserve">Trobada de coberta plana transitable, ventilada, amb enrajolat fix, tipus convencional amb bonera de sortida vertical, realitzant un rebaix en el suport prop de la bonera, on es rebrà la impermeabilització composta per: kit TERRAZA V90 "GURU", format per làmina impermeabilitzant flexible tipus EVAC de 600x600 mm composta d'un doble full de poliolefina termoplàstica amb acetat de vinil etilè, amb ambdues cares revestides de fibres de polièster i polipropilè no teixides, de 0,45 mm d'espessor i 270 g/m², segons UNE-EN 13956 amb unió termosegellada a la bonera sifònica de PVC de sortida vertical de 90 mm de diàmetre, amb reixeta per a encastar de PVC de 200x200 mm, làmina impermeabilitzant fixada al suport en tota la seva superfície amb adhesiu elàstic impermeabilitzant monocomponent, EASEAL.</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</si>
  <si>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</si>
  <si>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</si>
  <si>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</si>
  <si>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</si>
  <si>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</si>
  <si>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</si>
  <si>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</si>
  <si>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mt15reg080a</t>
  </si>
  <si>
    <t xml:space="preserve">U</t>
  </si>
  <si>
    <t xml:space="preserve">Kit TERRAZA V90 "GURU", format per làmina impermeabilitzant flexible tipus EVAC de 600x600 mm composta d'un doble full de poliolefina termoplàstica amb acetat de vinil etilè, amb ambdues cares revestides de fibres de polièster i polipropilè no teixides, de 0,45 mm d'espessor i 270 g/m², segons UNE-EN 13956 amb unió termosegellada a la bonera sifònica de PVC de sortida vertical de 90 mm de diàmetre, amb reixeta per a encastar de PVC de 200x200 mm, per a impermeabilització i desguàs de cobertes.</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</si>
  <si>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</si>
  <si>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</si>
  <si>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</si>
  <si>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</si>
  <si>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</si>
  <si>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</si>
  <si>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</si>
  <si>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</si>
  <si>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mo008</t>
  </si>
  <si>
    <t xml:space="preserve">h</t>
  </si>
  <si>
    <t xml:space="preserve">Oficial 1ª lampista.</t>
  </si>
  <si>
    <t xml:space="preserve">Subtotal mà d'obra:</t>
  </si>
  <si>
    <t xml:space="preserve">Costos directes complementaris</t>
  </si>
  <si>
    <t xml:space="preserve">%</t>
  </si>
  <si>
    <t xml:space="preserve">Costos directes complementaris</t>
  </si>
  <si>
    <t xml:space="preserve">Cost de manteniment decennal: 32,84€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</si>
  <si>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</si>
  <si>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</si>
  <si>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</si>
  <si>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</si>
  <si>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</si>
  <si>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</si>
  <si>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1/2+/3/4</t>
  </si>
  <si>
    <t xml:space="preserve">Láminas flexibles para impermeabilización. Láminas plásticas y de caucho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</si>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</sst>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5.78" customWidth="1"/>
    <col min="5" max="5" width="75.82" customWidth="1"/>
    <col min="6" max="6" width="1.02"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66.00" thickBot="1" customHeight="1">
      <c r="A10" s="1" t="s">
        <v>12</v>
      </c>
      <c r="B10" s="1"/>
      <c r="C10" s="10" t="s">
        <v>13</v>
      </c>
      <c r="D10" s="10"/>
      <c r="E10" s="1" t="s">
        <v>14</v>
      </c>
      <c r="F10" s="1"/>
      <c r="G10" s="12">
        <v>1</v>
      </c>
      <c r="H10" s="12"/>
      <c r="I10" s="14">
        <v>86.78</v>
      </c>
      <c r="J10" s="14">
        <f ca="1">ROUND(INDIRECT(ADDRESS(ROW()+(0), COLUMN()+(-3), 1))*INDIRECT(ADDRESS(ROW()+(0), COLUMN()+(-1), 1)), 2)</f>
        <v>86.78</v>
      </c>
    </row>
    <row r="11" spans="1:10" ht="13.50" thickBot="1" customHeight="1">
      <c r="A11" s="15"/>
      <c r="B11" s="15"/>
      <c r="C11" s="15"/>
      <c r="D11" s="15"/>
      <c r="E11" s="15"/>
      <c r="F11" s="15"/>
      <c r="G11" s="9" t="s">
        <v>15</v>
      </c>
      <c r="H11" s="9"/>
      <c r="I11" s="9"/>
      <c r="J11" s="17">
        <f ca="1">ROUND(SUM(INDIRECT(ADDRESS(ROW()+(-1), COLUMN()+(0), 1))), 2)</f>
        <v>86.78</v>
      </c>
    </row>
    <row r="12" spans="1:10" ht="13.50" thickBot="1" customHeight="1">
      <c r="A12" s="15">
        <v>2</v>
      </c>
      <c r="B12" s="15"/>
      <c r="C12" s="15"/>
      <c r="D12" s="15"/>
      <c r="E12" s="18" t="s">
        <v>16</v>
      </c>
      <c r="F12" s="18"/>
      <c r="G12" s="18"/>
      <c r="H12" s="18"/>
      <c r="I12" s="15"/>
      <c r="J12" s="15"/>
    </row>
    <row r="13" spans="1:10" ht="13.50" thickBot="1" customHeight="1">
      <c r="A13" s="1" t="s">
        <v>17</v>
      </c>
      <c r="B13" s="1"/>
      <c r="C13" s="10" t="s">
        <v>18</v>
      </c>
      <c r="D13" s="10"/>
      <c r="E13" s="1" t="s">
        <v>19</v>
      </c>
      <c r="F13" s="1"/>
      <c r="G13" s="11">
        <v>0.336</v>
      </c>
      <c r="H13" s="11"/>
      <c r="I13" s="13">
        <v>29.67</v>
      </c>
      <c r="J13" s="13">
        <f ca="1">ROUND(INDIRECT(ADDRESS(ROW()+(0), COLUMN()+(-3), 1))*INDIRECT(ADDRESS(ROW()+(0), COLUMN()+(-1), 1)), 2)</f>
        <v>9.97</v>
      </c>
    </row>
    <row r="14" spans="1:10" ht="13.50" thickBot="1" customHeight="1">
      <c r="A14" s="1" t="s">
        <v>20</v>
      </c>
      <c r="B14" s="1"/>
      <c r="C14" s="10" t="s">
        <v>21</v>
      </c>
      <c r="D14" s="10"/>
      <c r="E14" s="1" t="s">
        <v>22</v>
      </c>
      <c r="F14" s="1"/>
      <c r="G14" s="11">
        <v>0.336</v>
      </c>
      <c r="H14" s="11"/>
      <c r="I14" s="13">
        <v>26.39</v>
      </c>
      <c r="J14" s="13">
        <f ca="1">ROUND(INDIRECT(ADDRESS(ROW()+(0), COLUMN()+(-3), 1))*INDIRECT(ADDRESS(ROW()+(0), COLUMN()+(-1), 1)), 2)</f>
        <v>8.87</v>
      </c>
    </row>
    <row r="15" spans="1:10" ht="13.50" thickBot="1" customHeight="1">
      <c r="A15" s="1" t="s">
        <v>23</v>
      </c>
      <c r="B15" s="1"/>
      <c r="C15" s="10" t="s">
        <v>24</v>
      </c>
      <c r="D15" s="10"/>
      <c r="E15" s="1" t="s">
        <v>25</v>
      </c>
      <c r="F15" s="1"/>
      <c r="G15" s="12">
        <v>0.564</v>
      </c>
      <c r="H15" s="12"/>
      <c r="I15" s="14">
        <v>30.63</v>
      </c>
      <c r="J15" s="14">
        <f ca="1">ROUND(INDIRECT(ADDRESS(ROW()+(0), COLUMN()+(-3), 1))*INDIRECT(ADDRESS(ROW()+(0), COLUMN()+(-1), 1)), 2)</f>
        <v>17.28</v>
      </c>
    </row>
    <row r="16" spans="1:10" ht="13.50" thickBot="1" customHeight="1">
      <c r="A16" s="15"/>
      <c r="B16" s="15"/>
      <c r="C16" s="15"/>
      <c r="D16" s="15"/>
      <c r="E16" s="15"/>
      <c r="F16" s="15"/>
      <c r="G16" s="9" t="s">
        <v>26</v>
      </c>
      <c r="H16" s="9"/>
      <c r="I16" s="9"/>
      <c r="J16" s="17">
        <f ca="1">ROUND(SUM(INDIRECT(ADDRESS(ROW()+(-1), COLUMN()+(0), 1)),INDIRECT(ADDRESS(ROW()+(-2), COLUMN()+(0), 1)),INDIRECT(ADDRESS(ROW()+(-3), COLUMN()+(0), 1))), 2)</f>
        <v>36.12</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2">
        <v>2</v>
      </c>
      <c r="H18" s="12"/>
      <c r="I18" s="14">
        <f ca="1">ROUND(SUM(INDIRECT(ADDRESS(ROW()+(-2), COLUMN()+(1), 1)),INDIRECT(ADDRESS(ROW()+(-7), COLUMN()+(1), 1))), 2)</f>
        <v>122.9</v>
      </c>
      <c r="J18" s="14">
        <f ca="1">ROUND(INDIRECT(ADDRESS(ROW()+(0), COLUMN()+(-3), 1))*INDIRECT(ADDRESS(ROW()+(0), COLUMN()+(-1), 1))/100, 2)</f>
        <v>2.46</v>
      </c>
    </row>
    <row r="19" spans="1:10" ht="13.50" thickBot="1" customHeight="1">
      <c r="A19" s="21" t="s">
        <v>30</v>
      </c>
      <c r="B19" s="21"/>
      <c r="C19" s="22"/>
      <c r="D19" s="22"/>
      <c r="E19" s="23"/>
      <c r="F19" s="23"/>
      <c r="G19" s="24" t="s">
        <v>31</v>
      </c>
      <c r="H19" s="24"/>
      <c r="I19" s="25"/>
      <c r="J19" s="26">
        <f ca="1">ROUND(SUM(INDIRECT(ADDRESS(ROW()+(-1), COLUMN()+(0), 1)),INDIRECT(ADDRESS(ROW()+(-3), COLUMN()+(0), 1)),INDIRECT(ADDRESS(ROW()+(-8), COLUMN()+(0), 1))), 2)</f>
        <v>125.36</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1.10201e+06</v>
      </c>
      <c r="G23" s="29"/>
      <c r="H23" s="29">
        <v>1.10201e+06</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I11"/>
    <mergeCell ref="A12:B12"/>
    <mergeCell ref="C12:D12"/>
    <mergeCell ref="E12:H12"/>
    <mergeCell ref="A13:B13"/>
    <mergeCell ref="C13:D13"/>
    <mergeCell ref="E13:F13"/>
    <mergeCell ref="G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